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85" yWindow="45" windowWidth="8535" windowHeight="3690"/>
  </bookViews>
  <sheets>
    <sheet name="2024" sheetId="1" r:id="rId1"/>
    <sheet name="2025-2026" sheetId="2" state="hidden" r:id="rId2"/>
  </sheets>
  <calcPr calcId="124519"/>
</workbook>
</file>

<file path=xl/calcChain.xml><?xml version="1.0" encoding="utf-8"?>
<calcChain xmlns="http://schemas.openxmlformats.org/spreadsheetml/2006/main">
  <c r="E48" i="1"/>
  <c r="E47" s="1"/>
  <c r="E44"/>
  <c r="E39"/>
  <c r="E36"/>
  <c r="E34"/>
  <c r="E27"/>
  <c r="E22"/>
  <c r="E18"/>
  <c r="E16"/>
  <c r="E14"/>
  <c r="D48"/>
  <c r="D47" s="1"/>
  <c r="D44"/>
  <c r="D39"/>
  <c r="D36"/>
  <c r="D34"/>
  <c r="D27"/>
  <c r="D22"/>
  <c r="D18"/>
  <c r="D16"/>
  <c r="D14"/>
  <c r="E13" l="1"/>
  <c r="E54" s="1"/>
  <c r="D13"/>
  <c r="D54" s="1"/>
  <c r="C44" l="1"/>
  <c r="D19" i="2"/>
  <c r="C19"/>
  <c r="D39" l="1"/>
  <c r="C39"/>
  <c r="C38" s="1"/>
  <c r="C48" i="1" l="1"/>
  <c r="C27"/>
  <c r="C39"/>
  <c r="D31" i="2"/>
  <c r="C31"/>
  <c r="C7"/>
  <c r="D36"/>
  <c r="C36"/>
  <c r="D26"/>
  <c r="C26"/>
  <c r="D11"/>
  <c r="C11"/>
  <c r="D9"/>
  <c r="C9"/>
  <c r="D7"/>
  <c r="C18" i="1"/>
  <c r="C16"/>
  <c r="C14" l="1"/>
  <c r="C34"/>
  <c r="D28" i="2"/>
  <c r="C28"/>
  <c r="C36" i="1"/>
  <c r="D38" i="2" l="1"/>
  <c r="C47" i="1"/>
  <c r="D15" i="2" l="1"/>
  <c r="C15"/>
  <c r="C22" i="1"/>
  <c r="C13" s="1"/>
  <c r="D6" i="2" l="1"/>
  <c r="D44" s="1"/>
  <c r="C54" i="1"/>
  <c r="C6" i="2"/>
  <c r="C44" s="1"/>
</calcChain>
</file>

<file path=xl/sharedStrings.xml><?xml version="1.0" encoding="utf-8"?>
<sst xmlns="http://schemas.openxmlformats.org/spreadsheetml/2006/main" count="178" uniqueCount="110">
  <si>
    <t>Приложение 1</t>
  </si>
  <si>
    <t>Код</t>
  </si>
  <si>
    <t>Наименование</t>
  </si>
  <si>
    <t>НАЛОГОВЫЕ И НЕНАЛОГОВЫЕ  ДОХОДЫ</t>
  </si>
  <si>
    <t>1 01 00000 00 0000 000</t>
  </si>
  <si>
    <t>НАЛОГИ НА ПРИБЫЛЬ, ДОХОДЫ</t>
  </si>
  <si>
    <t>Налог на доходы физических лиц</t>
  </si>
  <si>
    <t>НАЛОГИ НА СОВОКУПНЫЙ ДОХОД</t>
  </si>
  <si>
    <t>1 05 03000 01 0000 110</t>
  </si>
  <si>
    <t>Единый сельскохозяйственный налог</t>
  </si>
  <si>
    <t>1 06 00000 00 0000 000</t>
  </si>
  <si>
    <t>НАЛОГИ НА ИМУЩЕСТВО</t>
  </si>
  <si>
    <t>Налог на имущество физических лиц</t>
  </si>
  <si>
    <t>Земельный налог</t>
  </si>
  <si>
    <t>ГОСУДАРСТВЕННАЯ ПОШЛИНА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</si>
  <si>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</si>
  <si>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</si>
  <si>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1 11 05012 04 0000 120</t>
  </si>
  <si>
    <t>1 11 05024 04 0000 120</t>
  </si>
  <si>
    <t>1 11 07014 04 0000 120</t>
  </si>
  <si>
    <t>ПЛАТЕЖИ ПРИ ПОЛЬЗОВАНИИ ПРИРОДНЫМИ РЕСУРСАМИ</t>
  </si>
  <si>
    <t>Прочие доходы от компенсации затрат бюджетов городских округов</t>
  </si>
  <si>
    <t>1 14 00000 00 0000 000</t>
  </si>
  <si>
    <t>ДОХОДЫ ОТ ПРОДАЖИ МАТЕРИАЛЬНЫХ И НЕМАТЕРИАЛЬНЫХ АКТИВОВ</t>
  </si>
  <si>
    <t>1 14 06012 04 0000 430</t>
  </si>
  <si>
    <t>1 16 00000 00 0000 000</t>
  </si>
  <si>
    <t>ШТРАФЫ, САНКЦИИ, ВОЗМЕЩЕНИЕ УЩЕРБА</t>
  </si>
  <si>
    <t>1 17 00000 00 0000 000</t>
  </si>
  <si>
    <t>БЕЗВОЗМЕЗДНЫЕ ПОСТУПЛЕНИЯ</t>
  </si>
  <si>
    <t>Иные межбюджетные трансферты</t>
  </si>
  <si>
    <t>ВСЕГО ДОХОДОВ</t>
  </si>
  <si>
    <t>1 13 00000 00 0000 000</t>
  </si>
  <si>
    <t>2 07 00000 00 0000 000</t>
  </si>
  <si>
    <t>НАЛОГОВЫЕ И НЕНАЛОГОВЫЕ ДОХОДЫ</t>
  </si>
  <si>
    <t>НАЛОГИ НА ТОВАРЫ (РАБОТЫ, УСЛУГИ), РЕАЛИЗУЕМЫЕ НА ТЕРРИТОРИИ РОССИЙСКОЙ ФЕДЕРАЦИИ</t>
  </si>
  <si>
    <t>1 03 02000 01 0000 110</t>
  </si>
  <si>
    <t>Доходы от перечисления части прибыли, остающейся после уплаты  налогов и иных обязательных платежей муниципальных унитарных  предприятий, созданных городскими округами</t>
  </si>
  <si>
    <t>1 14 02043 04 0000 410</t>
  </si>
  <si>
    <t xml:space="preserve">Дотации бюджетам бюджетной системы Российской Федерации </t>
  </si>
  <si>
    <t xml:space="preserve">Субвенции бюджетам бюджетной системы Российской Федерации </t>
  </si>
  <si>
    <t xml:space="preserve">Дотации бюджетам бюджетной системы  Российской Федерации </t>
  </si>
  <si>
    <t>Субвенции бюджетам бюджетной системы Российской Федерации</t>
  </si>
  <si>
    <t xml:space="preserve">Акцизы по подакцизным товарам (продукции), производимым на территории Российской Федерации </t>
  </si>
  <si>
    <t>ПРОЧИЕ НЕНАЛОГОВЫЕ ДОХОДЫ</t>
  </si>
  <si>
    <t>БЕЗВОЗМЕЗДНЫЕ ПОСТУПЛЕНИЯ ОТ ДРУГИХ БЮДЖЕТОВ БЮДЖЕТНОЙ СИСТЕМЫ РОССИЙСКОЙ ФЕДЕРАЦИИ</t>
  </si>
  <si>
    <t>2 02 10000 00 0000 150</t>
  </si>
  <si>
    <t>2 02 30000 00 0000 150</t>
  </si>
  <si>
    <t>2 02 20000 00 0000 150</t>
  </si>
  <si>
    <t xml:space="preserve"> 2 02 20000 00 0000 150</t>
  </si>
  <si>
    <t>ДОХОДЫ ОТ ОКАЗАНИЯ ПЛАТНЫХ УСЛУГ И КОМПЕНСАЦИИ ЗАТРАТ ГОСУДАРСТВА</t>
  </si>
  <si>
    <t xml:space="preserve">2 02 40000 00 0000 150 </t>
  </si>
  <si>
    <t>Доходы, поступающие в порядке возмещения расходов, понесенных в связи с эксплуатацией имущества городских округов</t>
  </si>
  <si>
    <t>Доходы, получаемые в виде арендной платы, а также средства от продажи права на заключение договоров аренды  за земли, находящиеся в собственности городских округов (за  исключением земельных  участков муниципальных бюджетных и автономных учреждений)</t>
  </si>
  <si>
    <t xml:space="preserve">Прочие поступления от использования имущества, находящегося в собственности  городских 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 </t>
  </si>
  <si>
    <t>Плата за негативное воздействие на окружающую среду</t>
  </si>
  <si>
    <t>Доходы от продажи земельных участков, государственная собственность на которые не разграничена и которые  распроложены в границах городских округов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</si>
  <si>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 заключение договоров аренды указанных  земельных участков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</si>
  <si>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 исключением земельных участков муниципальных бюджетных и автономных учреждений)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</si>
  <si>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</si>
  <si>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 xml:space="preserve">Прочие поступления от использования имущества, находящегося в собственности  городских округов (за исключением имущества  муниципальных бюджетных и автономных  учреждений, а также имущества муниципальных унитарных предприятий, в том числе казенных)  </t>
  </si>
  <si>
    <t>Доходы от продажи земельных участков, государственная собственность на которые не разграничена и которые распроложены в границах городских округов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</si>
  <si>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</si>
  <si>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Субсидии бюджетам бюджетной системы Российской Федерации (межбюджетные субсидии)</t>
  </si>
  <si>
    <t>1 05 04000 02 0000 110</t>
  </si>
  <si>
    <t>1 13 02064 04 0000 130</t>
  </si>
  <si>
    <t>1 13 02994 04 0000 130</t>
  </si>
  <si>
    <t>Налог, взимаемый в связи с применением патентной системы налогообложения</t>
  </si>
  <si>
    <t>Инициативные платежи, зачисляемые в бюджеты городских округов</t>
  </si>
  <si>
    <t>1 17 15020 04 0000 150</t>
  </si>
  <si>
    <t>Доходы, получаемые в виде арендной платы за земельные 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</si>
  <si>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 xml:space="preserve">Прочие безвозмездные поступления </t>
  </si>
  <si>
    <t>Налог, взимаемый в связи с применением упрощенной системы налогооблажения</t>
  </si>
  <si>
    <t xml:space="preserve">1 11 09080 04 0000 120 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</si>
  <si>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</si>
  <si>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1 14 06312 04 0000 430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</si>
  <si>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округов</t>
  </si>
  <si>
    <t>1 00 00000 00 0000 000</t>
  </si>
  <si>
    <t>1 01 02000 01 0000 110</t>
  </si>
  <si>
    <t>1 03 00000 00 0000 000</t>
  </si>
  <si>
    <t>1 05 00000 00 0000 000</t>
  </si>
  <si>
    <r>
      <t>1 05 0100</t>
    </r>
    <r>
      <rPr>
        <sz val="10"/>
        <color theme="1"/>
        <rFont val="Times New Roman"/>
        <family val="1"/>
        <charset val="204"/>
      </rPr>
      <t>0 01</t>
    </r>
    <r>
      <rPr>
        <sz val="10"/>
        <color indexed="8"/>
        <rFont val="Times New Roman"/>
        <family val="1"/>
        <charset val="204"/>
      </rPr>
      <t xml:space="preserve"> 0000 110</t>
    </r>
  </si>
  <si>
    <t>1 06 01000 00 0000 110</t>
  </si>
  <si>
    <t xml:space="preserve">1 06 06000 00 0000 110 </t>
  </si>
  <si>
    <t>1 08 00000 00 0000 000</t>
  </si>
  <si>
    <t>1 11 09044 04 0000 120</t>
  </si>
  <si>
    <t>1 12 00000 00 0000 000</t>
  </si>
  <si>
    <t>1 12 01000 01 0000 120</t>
  </si>
  <si>
    <t>2 00 00000 00 0000 000</t>
  </si>
  <si>
    <t>2 02 00000 00 0000 000</t>
  </si>
  <si>
    <t>1 07 00000 00 0000 000</t>
  </si>
  <si>
    <t>1 05 00000 00 0000 110</t>
  </si>
  <si>
    <t>1 05 01000 01 0000 110</t>
  </si>
  <si>
    <t>1 06 06000 00 0000 110</t>
  </si>
  <si>
    <t>НАЛОГИ, СБОРЫ И РЕГУЛЯРНЫЕ ПЛАТЕЖИ ЗА ПОЛЬЗОВАНИЕ ПРИРОДНЫМИ РЕСУРСАМИ</t>
  </si>
  <si>
    <t xml:space="preserve">Сумма                        (тыс. руб.)    на 2025 год        </t>
  </si>
  <si>
    <t xml:space="preserve">Сумма                       (тыс. руб.)          на 2026 год         </t>
  </si>
  <si>
    <t>1 11 05074 04 0000 120</t>
  </si>
  <si>
    <t>Доходы от сдачи в аренду имущества, составляющего казну городских округов (за исключением земельных участков)</t>
  </si>
  <si>
    <t xml:space="preserve">к Решению Воткинской </t>
  </si>
  <si>
    <t xml:space="preserve">Приложение №2 к бюджету города Воткинска на 2024 год и на плановый период 2025 и 2026 годов" Прогнозируемый общий объем доходов бюджета города Воткинска на плановый период 2025 и 2026 годов в соответствии с классификацией доходов бюджетов Российской Федерации"
</t>
  </si>
  <si>
    <t>Приложение 2</t>
  </si>
  <si>
    <t>к Решению Воткинской</t>
  </si>
  <si>
    <t xml:space="preserve"> городской Думы</t>
  </si>
  <si>
    <t>1 17 14020 04 0000 150</t>
  </si>
  <si>
    <t>Средства самообложения граждан, зачисляемые в бюджеты городских округов</t>
  </si>
  <si>
    <t>от               №</t>
  </si>
  <si>
    <t>Сумма                      (тыс.руб.)          на 2024 год   утверждено</t>
  </si>
  <si>
    <t xml:space="preserve">Приложение 1 к бюджету города Воткинска на 2024 год и на плановый период 2025 год и 2026 годов "Прогнозируемый общий объем доходов бюджета города Воткинска на 2024 год в соответствии с классификацией доходов бюджетов Российской Федерации" </t>
  </si>
  <si>
    <t>Сумма                      (тыс.руб.)          на 2024 год  существующее значение показателя (справочно)</t>
  </si>
  <si>
    <t xml:space="preserve">Сумма                      (тыс.руб.)          на 2024 год  </t>
  </si>
</sst>
</file>

<file path=xl/styles.xml><?xml version="1.0" encoding="utf-8"?>
<styleSheet xmlns="http://schemas.openxmlformats.org/spreadsheetml/2006/main">
  <numFmts count="1">
    <numFmt numFmtId="164" formatCode="#,##0.0"/>
  </numFmts>
  <fonts count="14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87">
    <xf numFmtId="0" fontId="0" fillId="0" borderId="0" xfId="0"/>
    <xf numFmtId="0" fontId="1" fillId="0" borderId="0" xfId="0" applyFont="1" applyAlignment="1">
      <alignment vertical="top"/>
    </xf>
    <xf numFmtId="0" fontId="0" fillId="0" borderId="0" xfId="0" applyAlignment="1">
      <alignment vertical="top"/>
    </xf>
    <xf numFmtId="0" fontId="0" fillId="0" borderId="0" xfId="0" applyAlignment="1">
      <alignment vertical="top" wrapText="1"/>
    </xf>
    <xf numFmtId="0" fontId="4" fillId="0" borderId="1" xfId="0" applyFont="1" applyBorder="1" applyAlignment="1">
      <alignment vertical="top" wrapText="1"/>
    </xf>
    <xf numFmtId="0" fontId="6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right" vertical="center" wrapText="1"/>
    </xf>
    <xf numFmtId="0" fontId="4" fillId="0" borderId="1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164" fontId="5" fillId="0" borderId="1" xfId="0" applyNumberFormat="1" applyFont="1" applyBorder="1" applyAlignment="1">
      <alignment vertical="top"/>
    </xf>
    <xf numFmtId="164" fontId="7" fillId="0" borderId="1" xfId="0" applyNumberFormat="1" applyFont="1" applyBorder="1" applyAlignment="1">
      <alignment vertical="top"/>
    </xf>
    <xf numFmtId="164" fontId="7" fillId="0" borderId="1" xfId="0" applyNumberFormat="1" applyFont="1" applyBorder="1" applyAlignment="1">
      <alignment vertical="center"/>
    </xf>
    <xf numFmtId="164" fontId="5" fillId="0" borderId="1" xfId="0" applyNumberFormat="1" applyFont="1" applyBorder="1" applyAlignment="1">
      <alignment vertical="center"/>
    </xf>
    <xf numFmtId="164" fontId="6" fillId="0" borderId="1" xfId="0" applyNumberFormat="1" applyFont="1" applyBorder="1" applyAlignment="1">
      <alignment horizontal="right" vertical="center" wrapText="1"/>
    </xf>
    <xf numFmtId="164" fontId="5" fillId="0" borderId="1" xfId="0" applyNumberFormat="1" applyFont="1" applyBorder="1" applyAlignment="1" applyProtection="1">
      <alignment vertical="center"/>
      <protection locked="0"/>
    </xf>
    <xf numFmtId="164" fontId="4" fillId="0" borderId="1" xfId="0" applyNumberFormat="1" applyFont="1" applyFill="1" applyBorder="1" applyAlignment="1">
      <alignment horizontal="right" vertical="center" wrapText="1"/>
    </xf>
    <xf numFmtId="164" fontId="5" fillId="0" borderId="1" xfId="0" applyNumberFormat="1" applyFont="1" applyBorder="1" applyAlignment="1"/>
    <xf numFmtId="1" fontId="6" fillId="0" borderId="1" xfId="0" applyNumberFormat="1" applyFont="1" applyBorder="1" applyAlignment="1">
      <alignment vertical="top" wrapText="1"/>
    </xf>
    <xf numFmtId="164" fontId="5" fillId="0" borderId="1" xfId="0" applyNumberFormat="1" applyFont="1" applyFill="1" applyBorder="1" applyAlignment="1">
      <alignment vertical="top"/>
    </xf>
    <xf numFmtId="164" fontId="9" fillId="0" borderId="1" xfId="0" applyNumberFormat="1" applyFont="1" applyBorder="1" applyAlignment="1">
      <alignment vertical="center"/>
    </xf>
    <xf numFmtId="0" fontId="7" fillId="0" borderId="1" xfId="0" applyFont="1" applyBorder="1" applyAlignment="1">
      <alignment vertical="top" wrapText="1"/>
    </xf>
    <xf numFmtId="0" fontId="7" fillId="0" borderId="1" xfId="0" applyFont="1" applyBorder="1" applyAlignment="1">
      <alignment horizontal="center" vertical="top"/>
    </xf>
    <xf numFmtId="0" fontId="11" fillId="0" borderId="0" xfId="0" applyFont="1"/>
    <xf numFmtId="3" fontId="7" fillId="0" borderId="1" xfId="0" applyNumberFormat="1" applyFont="1" applyBorder="1" applyAlignment="1">
      <alignment horizontal="center" vertical="top" wrapText="1"/>
    </xf>
    <xf numFmtId="0" fontId="5" fillId="0" borderId="1" xfId="0" applyFont="1" applyBorder="1" applyAlignment="1">
      <alignment vertical="top" wrapText="1"/>
    </xf>
    <xf numFmtId="0" fontId="6" fillId="0" borderId="1" xfId="0" applyFont="1" applyBorder="1" applyAlignment="1">
      <alignment horizontal="left" vertical="top" wrapText="1"/>
    </xf>
    <xf numFmtId="0" fontId="12" fillId="0" borderId="0" xfId="0" applyFont="1" applyAlignment="1">
      <alignment vertical="top" wrapText="1"/>
    </xf>
    <xf numFmtId="164" fontId="5" fillId="0" borderId="1" xfId="0" applyNumberFormat="1" applyFont="1" applyBorder="1" applyAlignment="1">
      <alignment horizontal="right" vertical="top"/>
    </xf>
    <xf numFmtId="164" fontId="7" fillId="0" borderId="1" xfId="0" applyNumberFormat="1" applyFont="1" applyBorder="1" applyAlignment="1">
      <alignment horizontal="right" vertical="top"/>
    </xf>
    <xf numFmtId="0" fontId="5" fillId="0" borderId="1" xfId="0" applyFont="1" applyBorder="1"/>
    <xf numFmtId="164" fontId="7" fillId="0" borderId="1" xfId="0" applyNumberFormat="1" applyFont="1" applyBorder="1" applyAlignment="1">
      <alignment horizontal="right" vertical="center"/>
    </xf>
    <xf numFmtId="0" fontId="9" fillId="0" borderId="0" xfId="0" applyNumberFormat="1" applyFont="1" applyAlignment="1">
      <alignment vertical="top" wrapText="1"/>
    </xf>
    <xf numFmtId="0" fontId="6" fillId="0" borderId="1" xfId="0" applyFont="1" applyBorder="1" applyAlignment="1">
      <alignment horizontal="right" vertical="center" wrapText="1"/>
    </xf>
    <xf numFmtId="164" fontId="7" fillId="0" borderId="1" xfId="0" applyNumberFormat="1" applyFont="1" applyFill="1" applyBorder="1" applyAlignment="1">
      <alignment horizontal="right" vertical="top"/>
    </xf>
    <xf numFmtId="0" fontId="6" fillId="2" borderId="1" xfId="0" applyFont="1" applyFill="1" applyBorder="1" applyAlignment="1">
      <alignment vertical="top" wrapText="1"/>
    </xf>
    <xf numFmtId="0" fontId="5" fillId="0" borderId="1" xfId="0" applyFont="1" applyBorder="1" applyAlignment="1">
      <alignment horizontal="right" vertical="center"/>
    </xf>
    <xf numFmtId="0" fontId="7" fillId="0" borderId="1" xfId="0" applyFont="1" applyBorder="1" applyAlignment="1">
      <alignment horizontal="right" vertical="center"/>
    </xf>
    <xf numFmtId="3" fontId="6" fillId="0" borderId="1" xfId="0" applyNumberFormat="1" applyFont="1" applyBorder="1" applyAlignment="1">
      <alignment horizontal="right" vertical="center" wrapText="1"/>
    </xf>
    <xf numFmtId="0" fontId="10" fillId="0" borderId="1" xfId="0" applyFont="1" applyBorder="1" applyAlignment="1">
      <alignment horizontal="right" vertical="center"/>
    </xf>
    <xf numFmtId="0" fontId="4" fillId="0" borderId="1" xfId="0" applyFont="1" applyBorder="1" applyAlignment="1">
      <alignment horizontal="right" vertical="top" wrapText="1"/>
    </xf>
    <xf numFmtId="0" fontId="6" fillId="0" borderId="1" xfId="0" applyFont="1" applyBorder="1" applyAlignment="1">
      <alignment horizontal="right" vertical="top" wrapText="1"/>
    </xf>
    <xf numFmtId="0" fontId="5" fillId="0" borderId="1" xfId="0" applyFont="1" applyBorder="1" applyAlignment="1">
      <alignment horizontal="right" vertical="top"/>
    </xf>
    <xf numFmtId="1" fontId="6" fillId="0" borderId="1" xfId="0" applyNumberFormat="1" applyFont="1" applyBorder="1" applyAlignment="1">
      <alignment horizontal="right" vertical="top" wrapText="1"/>
    </xf>
    <xf numFmtId="0" fontId="6" fillId="2" borderId="1" xfId="0" applyFont="1" applyFill="1" applyBorder="1" applyAlignment="1">
      <alignment horizontal="right" vertical="top" wrapText="1"/>
    </xf>
    <xf numFmtId="3" fontId="4" fillId="0" borderId="1" xfId="0" applyNumberFormat="1" applyFont="1" applyBorder="1" applyAlignment="1">
      <alignment horizontal="right" vertical="top" wrapText="1"/>
    </xf>
    <xf numFmtId="3" fontId="6" fillId="2" borderId="1" xfId="0" applyNumberFormat="1" applyFont="1" applyFill="1" applyBorder="1" applyAlignment="1">
      <alignment horizontal="right" vertical="top" wrapText="1"/>
    </xf>
    <xf numFmtId="0" fontId="9" fillId="2" borderId="1" xfId="0" applyNumberFormat="1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right" vertical="top" wrapText="1"/>
    </xf>
    <xf numFmtId="0" fontId="12" fillId="0" borderId="0" xfId="0" applyFont="1" applyFill="1" applyAlignment="1">
      <alignment vertical="top" wrapText="1"/>
    </xf>
    <xf numFmtId="164" fontId="5" fillId="0" borderId="1" xfId="0" applyNumberFormat="1" applyFont="1" applyFill="1" applyBorder="1" applyAlignment="1">
      <alignment vertical="center"/>
    </xf>
    <xf numFmtId="0" fontId="6" fillId="0" borderId="1" xfId="0" applyFont="1" applyFill="1" applyBorder="1" applyAlignment="1">
      <alignment horizontal="right" vertical="top" wrapText="1"/>
    </xf>
    <xf numFmtId="164" fontId="7" fillId="0" borderId="1" xfId="0" applyNumberFormat="1" applyFont="1" applyFill="1" applyBorder="1" applyAlignment="1">
      <alignment vertical="center"/>
    </xf>
    <xf numFmtId="0" fontId="9" fillId="0" borderId="1" xfId="0" applyFont="1" applyFill="1" applyBorder="1" applyAlignment="1">
      <alignment wrapText="1"/>
    </xf>
    <xf numFmtId="0" fontId="6" fillId="0" borderId="1" xfId="0" applyFont="1" applyFill="1" applyBorder="1" applyAlignment="1">
      <alignment horizontal="right" vertical="center" wrapText="1"/>
    </xf>
    <xf numFmtId="0" fontId="7" fillId="2" borderId="1" xfId="0" applyFont="1" applyFill="1" applyBorder="1" applyAlignment="1">
      <alignment horizontal="right" vertical="top" wrapText="1"/>
    </xf>
    <xf numFmtId="164" fontId="6" fillId="0" borderId="1" xfId="0" applyNumberFormat="1" applyFont="1" applyFill="1" applyBorder="1" applyAlignment="1">
      <alignment horizontal="right" vertical="center" wrapText="1"/>
    </xf>
    <xf numFmtId="0" fontId="13" fillId="0" borderId="0" xfId="0" applyFont="1"/>
    <xf numFmtId="164" fontId="7" fillId="0" borderId="1" xfId="0" applyNumberFormat="1" applyFont="1" applyFill="1" applyBorder="1"/>
    <xf numFmtId="0" fontId="9" fillId="0" borderId="1" xfId="0" applyFont="1" applyBorder="1" applyAlignment="1">
      <alignment vertical="top" wrapText="1"/>
    </xf>
    <xf numFmtId="0" fontId="0" fillId="0" borderId="0" xfId="0" applyAlignment="1">
      <alignment horizontal="center" vertical="top"/>
    </xf>
    <xf numFmtId="0" fontId="2" fillId="0" borderId="0" xfId="0" applyFont="1" applyAlignment="1">
      <alignment horizontal="right" vertical="top"/>
    </xf>
    <xf numFmtId="0" fontId="0" fillId="0" borderId="0" xfId="0" applyAlignment="1">
      <alignment vertical="top"/>
    </xf>
    <xf numFmtId="0" fontId="0" fillId="0" borderId="0" xfId="0" applyAlignment="1">
      <alignment vertical="center"/>
    </xf>
    <xf numFmtId="164" fontId="7" fillId="0" borderId="1" xfId="0" applyNumberFormat="1" applyFont="1" applyFill="1" applyBorder="1" applyAlignment="1">
      <alignment vertical="top"/>
    </xf>
    <xf numFmtId="164" fontId="9" fillId="0" borderId="1" xfId="0" applyNumberFormat="1" applyFont="1" applyFill="1" applyBorder="1" applyAlignment="1">
      <alignment vertical="center"/>
    </xf>
    <xf numFmtId="164" fontId="5" fillId="0" borderId="1" xfId="0" applyNumberFormat="1" applyFont="1" applyFill="1" applyBorder="1" applyAlignment="1" applyProtection="1">
      <alignment vertical="center"/>
      <protection locked="0"/>
    </xf>
    <xf numFmtId="0" fontId="9" fillId="0" borderId="2" xfId="0" applyFont="1" applyBorder="1" applyAlignment="1">
      <alignment horizontal="center" vertical="top" wrapText="1"/>
    </xf>
    <xf numFmtId="0" fontId="9" fillId="0" borderId="3" xfId="0" applyFont="1" applyBorder="1" applyAlignment="1">
      <alignment horizontal="center" vertical="top" wrapText="1"/>
    </xf>
    <xf numFmtId="0" fontId="2" fillId="0" borderId="0" xfId="0" applyFont="1" applyAlignment="1">
      <alignment horizontal="right" vertical="top"/>
    </xf>
    <xf numFmtId="0" fontId="2" fillId="0" borderId="0" xfId="0" applyFont="1" applyAlignment="1">
      <alignment horizontal="left" vertical="top" wrapText="1"/>
    </xf>
    <xf numFmtId="0" fontId="1" fillId="0" borderId="0" xfId="0" applyFont="1" applyAlignment="1">
      <alignment horizontal="center" vertical="top"/>
    </xf>
    <xf numFmtId="0" fontId="0" fillId="0" borderId="0" xfId="0" applyAlignment="1">
      <alignment horizontal="center" vertical="top"/>
    </xf>
    <xf numFmtId="0" fontId="9" fillId="0" borderId="2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top"/>
    </xf>
    <xf numFmtId="0" fontId="8" fillId="0" borderId="0" xfId="0" applyFont="1" applyAlignment="1">
      <alignment horizontal="right" vertical="top" wrapText="1"/>
    </xf>
    <xf numFmtId="0" fontId="8" fillId="0" borderId="0" xfId="0" applyFont="1" applyAlignment="1">
      <alignment horizontal="right" vertical="top"/>
    </xf>
    <xf numFmtId="0" fontId="0" fillId="0" borderId="0" xfId="0" applyAlignment="1">
      <alignment vertical="top"/>
    </xf>
    <xf numFmtId="0" fontId="8" fillId="0" borderId="0" xfId="0" applyFont="1" applyBorder="1" applyAlignment="1">
      <alignment horizontal="center" vertical="top" wrapText="1"/>
    </xf>
    <xf numFmtId="0" fontId="8" fillId="0" borderId="0" xfId="0" applyFont="1" applyBorder="1" applyAlignment="1">
      <alignment horizontal="center" vertical="top"/>
    </xf>
    <xf numFmtId="0" fontId="0" fillId="0" borderId="0" xfId="0" applyFont="1" applyAlignment="1"/>
    <xf numFmtId="0" fontId="2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0" fillId="0" borderId="0" xfId="0" applyFill="1"/>
    <xf numFmtId="164" fontId="5" fillId="0" borderId="1" xfId="0" applyNumberFormat="1" applyFont="1" applyFill="1" applyBorder="1" applyAlignment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54"/>
  <sheetViews>
    <sheetView tabSelected="1" topLeftCell="A39" workbookViewId="0">
      <selection activeCell="A53" sqref="A53:XFD53"/>
    </sheetView>
  </sheetViews>
  <sheetFormatPr defaultRowHeight="15"/>
  <cols>
    <col min="1" max="1" width="21.5703125" style="2" customWidth="1"/>
    <col min="2" max="2" width="60.85546875" style="3" customWidth="1"/>
    <col min="3" max="3" width="12.140625" style="2" hidden="1" customWidth="1"/>
    <col min="4" max="4" width="12.140625" style="61" customWidth="1"/>
    <col min="5" max="5" width="11.140625" style="62" customWidth="1"/>
  </cols>
  <sheetData>
    <row r="1" spans="1:5" ht="17.25" hidden="1" customHeight="1"/>
    <row r="2" spans="1:5" ht="15.75" hidden="1">
      <c r="A2" s="70"/>
      <c r="B2" s="71"/>
      <c r="C2" s="71"/>
      <c r="D2" s="59"/>
    </row>
    <row r="3" spans="1:5" ht="1.5" customHeight="1">
      <c r="A3" s="1"/>
    </row>
    <row r="4" spans="1:5">
      <c r="A4" s="68" t="s">
        <v>0</v>
      </c>
      <c r="B4" s="68"/>
      <c r="C4" s="68"/>
      <c r="D4" s="68"/>
      <c r="E4" s="68"/>
    </row>
    <row r="5" spans="1:5">
      <c r="A5" s="68" t="s">
        <v>98</v>
      </c>
      <c r="B5" s="68"/>
      <c r="C5" s="68"/>
      <c r="D5" s="68"/>
      <c r="E5" s="68"/>
    </row>
    <row r="6" spans="1:5" ht="19.5" customHeight="1">
      <c r="A6" s="68" t="s">
        <v>102</v>
      </c>
      <c r="B6" s="68"/>
      <c r="C6" s="68"/>
      <c r="D6" s="68"/>
      <c r="E6" s="68"/>
    </row>
    <row r="7" spans="1:5">
      <c r="A7" s="68" t="s">
        <v>105</v>
      </c>
      <c r="B7" s="68"/>
      <c r="C7" s="68"/>
      <c r="D7" s="68"/>
      <c r="E7" s="68"/>
    </row>
    <row r="8" spans="1:5">
      <c r="A8" s="60"/>
      <c r="B8" s="60"/>
      <c r="C8" s="60"/>
      <c r="D8" s="60"/>
    </row>
    <row r="9" spans="1:5" ht="45" customHeight="1">
      <c r="A9" s="69" t="s">
        <v>107</v>
      </c>
      <c r="B9" s="69"/>
      <c r="C9" s="69"/>
      <c r="D9" s="69"/>
      <c r="E9" s="69"/>
    </row>
    <row r="10" spans="1:5">
      <c r="A10" s="76"/>
      <c r="B10" s="76"/>
      <c r="C10" s="76"/>
      <c r="D10" s="76"/>
    </row>
    <row r="11" spans="1:5" ht="29.45" customHeight="1">
      <c r="A11" s="72" t="s">
        <v>1</v>
      </c>
      <c r="B11" s="74" t="s">
        <v>2</v>
      </c>
      <c r="C11" s="66" t="s">
        <v>106</v>
      </c>
      <c r="D11" s="66" t="s">
        <v>108</v>
      </c>
      <c r="E11" s="66" t="s">
        <v>109</v>
      </c>
    </row>
    <row r="12" spans="1:5" ht="66.75" customHeight="1">
      <c r="A12" s="73"/>
      <c r="B12" s="75"/>
      <c r="C12" s="67"/>
      <c r="D12" s="67"/>
      <c r="E12" s="67"/>
    </row>
    <row r="13" spans="1:5" ht="17.25" customHeight="1">
      <c r="A13" s="39" t="s">
        <v>76</v>
      </c>
      <c r="B13" s="4" t="s">
        <v>3</v>
      </c>
      <c r="C13" s="18">
        <f>C14+C16+C18+C22+C26+C27+C34+C36+C39+C43+C44+C25</f>
        <v>836979</v>
      </c>
      <c r="D13" s="18">
        <f>D14+D16+D18+D22+D26+D27+D34+D36+D39+D43+D44+D25</f>
        <v>836979</v>
      </c>
      <c r="E13" s="18">
        <f>E14+E16+E18+E22+E26+E27+E34+E36+E39+E43+E44+E25</f>
        <v>1003275.6000000001</v>
      </c>
    </row>
    <row r="14" spans="1:5" ht="15.75" customHeight="1">
      <c r="A14" s="39" t="s">
        <v>4</v>
      </c>
      <c r="B14" s="4" t="s">
        <v>5</v>
      </c>
      <c r="C14" s="9">
        <f>C15</f>
        <v>569315</v>
      </c>
      <c r="D14" s="9">
        <f>D15</f>
        <v>535138.5</v>
      </c>
      <c r="E14" s="9">
        <f>E15</f>
        <v>684597.8</v>
      </c>
    </row>
    <row r="15" spans="1:5">
      <c r="A15" s="40" t="s">
        <v>77</v>
      </c>
      <c r="B15" s="5" t="s">
        <v>6</v>
      </c>
      <c r="C15" s="10">
        <v>569315</v>
      </c>
      <c r="D15" s="63">
        <v>535138.5</v>
      </c>
      <c r="E15" s="63">
        <v>684597.8</v>
      </c>
    </row>
    <row r="16" spans="1:5" ht="26.25" hidden="1" customHeight="1">
      <c r="A16" s="41" t="s">
        <v>78</v>
      </c>
      <c r="B16" s="24" t="s">
        <v>34</v>
      </c>
      <c r="C16" s="9">
        <f>C17</f>
        <v>23120</v>
      </c>
      <c r="D16" s="18">
        <f>D17</f>
        <v>23120</v>
      </c>
      <c r="E16" s="18">
        <f>E17</f>
        <v>23120</v>
      </c>
    </row>
    <row r="17" spans="1:5" ht="28.5" hidden="1" customHeight="1">
      <c r="A17" s="42" t="s">
        <v>35</v>
      </c>
      <c r="B17" s="17" t="s">
        <v>42</v>
      </c>
      <c r="C17" s="10">
        <v>23120</v>
      </c>
      <c r="D17" s="63">
        <v>23120</v>
      </c>
      <c r="E17" s="63">
        <v>23120</v>
      </c>
    </row>
    <row r="18" spans="1:5" ht="18" hidden="1" customHeight="1">
      <c r="A18" s="39" t="s">
        <v>79</v>
      </c>
      <c r="B18" s="4" t="s">
        <v>7</v>
      </c>
      <c r="C18" s="9">
        <f>SUM(C19:C21)</f>
        <v>34963</v>
      </c>
      <c r="D18" s="18">
        <f>SUM(D19:D21)</f>
        <v>34963</v>
      </c>
      <c r="E18" s="18">
        <f>SUM(E19:E21)</f>
        <v>34963</v>
      </c>
    </row>
    <row r="19" spans="1:5" ht="26.25" hidden="1" customHeight="1">
      <c r="A19" s="43" t="s">
        <v>80</v>
      </c>
      <c r="B19" s="34" t="s">
        <v>71</v>
      </c>
      <c r="C19" s="10">
        <v>10473</v>
      </c>
      <c r="D19" s="63">
        <v>10473</v>
      </c>
      <c r="E19" s="63">
        <v>10473</v>
      </c>
    </row>
    <row r="20" spans="1:5" hidden="1">
      <c r="A20" s="43" t="s">
        <v>8</v>
      </c>
      <c r="B20" s="34" t="s">
        <v>9</v>
      </c>
      <c r="C20" s="10">
        <v>1310</v>
      </c>
      <c r="D20" s="63">
        <v>1310</v>
      </c>
      <c r="E20" s="63">
        <v>1310</v>
      </c>
    </row>
    <row r="21" spans="1:5" ht="27.75" hidden="1" customHeight="1">
      <c r="A21" s="40" t="s">
        <v>63</v>
      </c>
      <c r="B21" s="5" t="s">
        <v>66</v>
      </c>
      <c r="C21" s="10">
        <v>23180</v>
      </c>
      <c r="D21" s="63">
        <v>23180</v>
      </c>
      <c r="E21" s="63">
        <v>23180</v>
      </c>
    </row>
    <row r="22" spans="1:5" ht="18" hidden="1" customHeight="1">
      <c r="A22" s="39" t="s">
        <v>10</v>
      </c>
      <c r="B22" s="4" t="s">
        <v>11</v>
      </c>
      <c r="C22" s="9">
        <f>SUM(C23:C24)</f>
        <v>123650</v>
      </c>
      <c r="D22" s="18">
        <f>SUM(D23:D24)</f>
        <v>123650</v>
      </c>
      <c r="E22" s="18">
        <f>SUM(E23:E24)</f>
        <v>123650</v>
      </c>
    </row>
    <row r="23" spans="1:5" hidden="1">
      <c r="A23" s="40" t="s">
        <v>81</v>
      </c>
      <c r="B23" s="5" t="s">
        <v>12</v>
      </c>
      <c r="C23" s="11">
        <v>51557</v>
      </c>
      <c r="D23" s="51">
        <v>51557</v>
      </c>
      <c r="E23" s="51">
        <v>51557</v>
      </c>
    </row>
    <row r="24" spans="1:5" hidden="1">
      <c r="A24" s="40" t="s">
        <v>82</v>
      </c>
      <c r="B24" s="5" t="s">
        <v>13</v>
      </c>
      <c r="C24" s="11">
        <v>72093</v>
      </c>
      <c r="D24" s="51">
        <v>72093</v>
      </c>
      <c r="E24" s="51">
        <v>72093</v>
      </c>
    </row>
    <row r="25" spans="1:5" s="56" customFormat="1" ht="25.5" hidden="1">
      <c r="A25" s="39" t="s">
        <v>89</v>
      </c>
      <c r="B25" s="4" t="s">
        <v>93</v>
      </c>
      <c r="C25" s="12">
        <v>40</v>
      </c>
      <c r="D25" s="49">
        <v>40</v>
      </c>
      <c r="E25" s="49">
        <v>40</v>
      </c>
    </row>
    <row r="26" spans="1:5" ht="20.25" hidden="1" customHeight="1">
      <c r="A26" s="39" t="s">
        <v>83</v>
      </c>
      <c r="B26" s="4" t="s">
        <v>14</v>
      </c>
      <c r="C26" s="12">
        <v>12686</v>
      </c>
      <c r="D26" s="49">
        <v>12686</v>
      </c>
      <c r="E26" s="49">
        <v>12686</v>
      </c>
    </row>
    <row r="27" spans="1:5" ht="26.25" hidden="1" customHeight="1">
      <c r="A27" s="39" t="s">
        <v>15</v>
      </c>
      <c r="B27" s="4" t="s">
        <v>16</v>
      </c>
      <c r="C27" s="12">
        <f>SUM(C28:C33)</f>
        <v>41146</v>
      </c>
      <c r="D27" s="49">
        <f>SUM(D28:D33)</f>
        <v>41146</v>
      </c>
      <c r="E27" s="49">
        <f>SUM(E28:E33)</f>
        <v>41146</v>
      </c>
    </row>
    <row r="28" spans="1:5" ht="60.75" hidden="1" customHeight="1">
      <c r="A28" s="40" t="s">
        <v>17</v>
      </c>
      <c r="B28" s="5" t="s">
        <v>69</v>
      </c>
      <c r="C28" s="13">
        <v>29968</v>
      </c>
      <c r="D28" s="55">
        <v>29968</v>
      </c>
      <c r="E28" s="55">
        <v>29968</v>
      </c>
    </row>
    <row r="29" spans="1:5" ht="54" hidden="1" customHeight="1">
      <c r="A29" s="40" t="s">
        <v>18</v>
      </c>
      <c r="B29" s="5" t="s">
        <v>52</v>
      </c>
      <c r="C29" s="13">
        <v>1019</v>
      </c>
      <c r="D29" s="55">
        <v>1019</v>
      </c>
      <c r="E29" s="55">
        <v>1019</v>
      </c>
    </row>
    <row r="30" spans="1:5" ht="26.45" hidden="1" customHeight="1">
      <c r="A30" s="40" t="s">
        <v>96</v>
      </c>
      <c r="B30" s="5" t="s">
        <v>97</v>
      </c>
      <c r="C30" s="13">
        <v>870</v>
      </c>
      <c r="D30" s="55">
        <v>870</v>
      </c>
      <c r="E30" s="55">
        <v>870</v>
      </c>
    </row>
    <row r="31" spans="1:5" ht="42" hidden="1" customHeight="1">
      <c r="A31" s="40" t="s">
        <v>19</v>
      </c>
      <c r="B31" s="5" t="s">
        <v>36</v>
      </c>
      <c r="C31" s="13">
        <v>6</v>
      </c>
      <c r="D31" s="55">
        <v>6</v>
      </c>
      <c r="E31" s="55">
        <v>6</v>
      </c>
    </row>
    <row r="32" spans="1:5" ht="65.25" hidden="1" customHeight="1">
      <c r="A32" s="40" t="s">
        <v>84</v>
      </c>
      <c r="B32" s="5" t="s">
        <v>53</v>
      </c>
      <c r="C32" s="13">
        <v>5730</v>
      </c>
      <c r="D32" s="55">
        <v>5730</v>
      </c>
      <c r="E32" s="55">
        <v>5730</v>
      </c>
    </row>
    <row r="33" spans="1:6" ht="81" hidden="1" customHeight="1">
      <c r="A33" s="43" t="s">
        <v>72</v>
      </c>
      <c r="B33" s="34" t="s">
        <v>73</v>
      </c>
      <c r="C33" s="13">
        <v>3553</v>
      </c>
      <c r="D33" s="55">
        <v>3553</v>
      </c>
      <c r="E33" s="55">
        <v>3553</v>
      </c>
    </row>
    <row r="34" spans="1:6" ht="12.75" hidden="1" customHeight="1">
      <c r="A34" s="39" t="s">
        <v>85</v>
      </c>
      <c r="B34" s="4" t="s">
        <v>20</v>
      </c>
      <c r="C34" s="12">
        <f>C35</f>
        <v>3032</v>
      </c>
      <c r="D34" s="49">
        <f>D35</f>
        <v>3032</v>
      </c>
      <c r="E34" s="49">
        <f>E35</f>
        <v>3032</v>
      </c>
    </row>
    <row r="35" spans="1:6" ht="16.5" hidden="1" customHeight="1">
      <c r="A35" s="40" t="s">
        <v>86</v>
      </c>
      <c r="B35" s="5" t="s">
        <v>54</v>
      </c>
      <c r="C35" s="11">
        <v>3032</v>
      </c>
      <c r="D35" s="51">
        <v>3032</v>
      </c>
      <c r="E35" s="51">
        <v>3032</v>
      </c>
    </row>
    <row r="36" spans="1:6" ht="25.5" hidden="1">
      <c r="A36" s="44" t="s">
        <v>31</v>
      </c>
      <c r="B36" s="4" t="s">
        <v>49</v>
      </c>
      <c r="C36" s="12">
        <f>SUM(C37:C38)</f>
        <v>200</v>
      </c>
      <c r="D36" s="49">
        <f>SUM(D37:D38)</f>
        <v>200</v>
      </c>
      <c r="E36" s="49">
        <f>SUM(E37:E38)</f>
        <v>200</v>
      </c>
    </row>
    <row r="37" spans="1:6" ht="29.25" hidden="1" customHeight="1">
      <c r="A37" s="45" t="s">
        <v>64</v>
      </c>
      <c r="B37" s="46" t="s">
        <v>51</v>
      </c>
      <c r="C37" s="19">
        <v>100</v>
      </c>
      <c r="D37" s="64">
        <v>100</v>
      </c>
      <c r="E37" s="64">
        <v>100</v>
      </c>
    </row>
    <row r="38" spans="1:6" ht="18" hidden="1" customHeight="1">
      <c r="A38" s="38" t="s">
        <v>65</v>
      </c>
      <c r="B38" s="20" t="s">
        <v>21</v>
      </c>
      <c r="C38" s="19">
        <v>100</v>
      </c>
      <c r="D38" s="64">
        <v>100</v>
      </c>
      <c r="E38" s="64">
        <v>100</v>
      </c>
    </row>
    <row r="39" spans="1:6" ht="25.5">
      <c r="A39" s="39" t="s">
        <v>22</v>
      </c>
      <c r="B39" s="4" t="s">
        <v>23</v>
      </c>
      <c r="C39" s="14">
        <f>SUM(C40:C42)</f>
        <v>20100</v>
      </c>
      <c r="D39" s="65">
        <f>SUM(D40:D42)</f>
        <v>55100</v>
      </c>
      <c r="E39" s="65">
        <f>SUM(E40:E42)</f>
        <v>71900</v>
      </c>
    </row>
    <row r="40" spans="1:6" ht="68.25" hidden="1" customHeight="1">
      <c r="A40" s="40" t="s">
        <v>37</v>
      </c>
      <c r="B40" s="5" t="s">
        <v>61</v>
      </c>
      <c r="C40" s="13">
        <v>17500</v>
      </c>
      <c r="D40" s="55">
        <v>17500</v>
      </c>
      <c r="E40" s="55">
        <v>17500</v>
      </c>
    </row>
    <row r="41" spans="1:6" ht="40.5" customHeight="1">
      <c r="A41" s="40" t="s">
        <v>24</v>
      </c>
      <c r="B41" s="5" t="s">
        <v>55</v>
      </c>
      <c r="C41" s="55">
        <v>2300</v>
      </c>
      <c r="D41" s="55">
        <v>37000</v>
      </c>
      <c r="E41" s="55">
        <v>53000</v>
      </c>
    </row>
    <row r="42" spans="1:6" ht="68.25" customHeight="1">
      <c r="A42" s="43" t="s">
        <v>74</v>
      </c>
      <c r="B42" s="34" t="s">
        <v>75</v>
      </c>
      <c r="C42" s="13">
        <v>300</v>
      </c>
      <c r="D42" s="13">
        <v>600</v>
      </c>
      <c r="E42" s="13">
        <v>1400</v>
      </c>
    </row>
    <row r="43" spans="1:6" hidden="1">
      <c r="A43" s="39" t="s">
        <v>25</v>
      </c>
      <c r="B43" s="4" t="s">
        <v>26</v>
      </c>
      <c r="C43" s="12">
        <v>3497</v>
      </c>
      <c r="D43" s="12">
        <v>3497</v>
      </c>
      <c r="E43" s="12">
        <v>3497</v>
      </c>
    </row>
    <row r="44" spans="1:6" ht="18.75" customHeight="1">
      <c r="A44" s="47" t="s">
        <v>27</v>
      </c>
      <c r="B44" s="48" t="s">
        <v>43</v>
      </c>
      <c r="C44" s="49">
        <f>C45+C46</f>
        <v>5230</v>
      </c>
      <c r="D44" s="49">
        <f>D45+D46</f>
        <v>4406.5</v>
      </c>
      <c r="E44" s="49">
        <f>E45+E46</f>
        <v>4443.8</v>
      </c>
    </row>
    <row r="45" spans="1:6" ht="27.6" customHeight="1">
      <c r="A45" s="50" t="s">
        <v>103</v>
      </c>
      <c r="B45" s="58" t="s">
        <v>104</v>
      </c>
      <c r="C45" s="51">
        <v>550</v>
      </c>
      <c r="D45" s="51">
        <v>550</v>
      </c>
      <c r="E45" s="51">
        <v>587.29999999999995</v>
      </c>
    </row>
    <row r="46" spans="1:6" ht="13.5" hidden="1" customHeight="1">
      <c r="A46" s="50" t="s">
        <v>68</v>
      </c>
      <c r="B46" s="52" t="s">
        <v>67</v>
      </c>
      <c r="C46" s="51">
        <v>4680</v>
      </c>
      <c r="D46" s="51">
        <v>3856.5</v>
      </c>
      <c r="E46" s="51">
        <v>3856.5</v>
      </c>
    </row>
    <row r="47" spans="1:6">
      <c r="A47" s="6" t="s">
        <v>87</v>
      </c>
      <c r="B47" s="7" t="s">
        <v>28</v>
      </c>
      <c r="C47" s="15">
        <f>C48+C53</f>
        <v>2086070.9</v>
      </c>
      <c r="D47" s="15">
        <f>D48+D53</f>
        <v>2008295.9</v>
      </c>
      <c r="E47" s="15">
        <f>E48+E53</f>
        <v>2044353.8000000003</v>
      </c>
      <c r="F47" s="85"/>
    </row>
    <row r="48" spans="1:6" ht="28.5" customHeight="1">
      <c r="A48" s="6" t="s">
        <v>88</v>
      </c>
      <c r="B48" s="26" t="s">
        <v>44</v>
      </c>
      <c r="C48" s="15">
        <f>SUM(C49:C52)</f>
        <v>2078200.2999999998</v>
      </c>
      <c r="D48" s="15">
        <f>SUM(D49:D52)</f>
        <v>2000425.2999999998</v>
      </c>
      <c r="E48" s="15">
        <f>SUM(E49:E52)</f>
        <v>2036483.2000000002</v>
      </c>
      <c r="F48" s="85"/>
    </row>
    <row r="49" spans="1:6">
      <c r="A49" s="32" t="s">
        <v>45</v>
      </c>
      <c r="B49" s="8" t="s">
        <v>38</v>
      </c>
      <c r="C49" s="13">
        <v>109959</v>
      </c>
      <c r="D49" s="55">
        <v>109959</v>
      </c>
      <c r="E49" s="55">
        <v>134202.4</v>
      </c>
      <c r="F49" s="85"/>
    </row>
    <row r="50" spans="1:6" ht="25.5">
      <c r="A50" s="32" t="s">
        <v>47</v>
      </c>
      <c r="B50" s="8" t="s">
        <v>62</v>
      </c>
      <c r="C50" s="13">
        <v>222862</v>
      </c>
      <c r="D50" s="55">
        <v>224373.2</v>
      </c>
      <c r="E50" s="55">
        <v>205716.9</v>
      </c>
      <c r="F50" s="85"/>
    </row>
    <row r="51" spans="1:6">
      <c r="A51" s="32" t="s">
        <v>46</v>
      </c>
      <c r="B51" s="8" t="s">
        <v>39</v>
      </c>
      <c r="C51" s="55">
        <v>1190205.8999999999</v>
      </c>
      <c r="D51" s="55">
        <v>1190205.8999999999</v>
      </c>
      <c r="E51" s="55">
        <v>1191188.1000000001</v>
      </c>
      <c r="F51" s="85"/>
    </row>
    <row r="52" spans="1:6">
      <c r="A52" s="32" t="s">
        <v>50</v>
      </c>
      <c r="B52" s="8" t="s">
        <v>29</v>
      </c>
      <c r="C52" s="57">
        <v>555173.4</v>
      </c>
      <c r="D52" s="57">
        <v>475887.2</v>
      </c>
      <c r="E52" s="57">
        <v>505375.8</v>
      </c>
      <c r="F52" s="85"/>
    </row>
    <row r="53" spans="1:6" hidden="1">
      <c r="A53" s="6" t="s">
        <v>32</v>
      </c>
      <c r="B53" s="7" t="s">
        <v>70</v>
      </c>
      <c r="C53" s="16">
        <v>7870.6</v>
      </c>
      <c r="D53" s="86">
        <v>7870.6</v>
      </c>
      <c r="E53" s="86">
        <v>7870.6</v>
      </c>
      <c r="F53" s="85"/>
    </row>
    <row r="54" spans="1:6">
      <c r="A54" s="6"/>
      <c r="B54" s="7" t="s">
        <v>30</v>
      </c>
      <c r="C54" s="15">
        <f>(C47+C13)</f>
        <v>2923049.9</v>
      </c>
      <c r="D54" s="15">
        <f>(D47+D13)</f>
        <v>2845274.9</v>
      </c>
      <c r="E54" s="15">
        <f>(E47+E13)</f>
        <v>3047629.4000000004</v>
      </c>
      <c r="F54" s="85"/>
    </row>
  </sheetData>
  <mergeCells count="12">
    <mergeCell ref="A2:C2"/>
    <mergeCell ref="C11:C12"/>
    <mergeCell ref="D11:D12"/>
    <mergeCell ref="A11:A12"/>
    <mergeCell ref="B11:B12"/>
    <mergeCell ref="A10:D10"/>
    <mergeCell ref="E11:E12"/>
    <mergeCell ref="A4:E4"/>
    <mergeCell ref="A5:E5"/>
    <mergeCell ref="A6:E6"/>
    <mergeCell ref="A7:E7"/>
    <mergeCell ref="A9:E9"/>
  </mergeCells>
  <printOptions horizontalCentered="1"/>
  <pageMargins left="0.31496062992125984" right="0.31496062992125984" top="0.55118110236220474" bottom="0.55118110236220474" header="0.31496062992125984" footer="0.31496062992125984"/>
  <pageSetup paperSize="9" scale="90" orientation="portrait" useFirstPageNumber="1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D44"/>
  <sheetViews>
    <sheetView workbookViewId="0">
      <selection activeCell="C51" sqref="C51"/>
    </sheetView>
  </sheetViews>
  <sheetFormatPr defaultRowHeight="15"/>
  <cols>
    <col min="1" max="1" width="23" style="22" customWidth="1"/>
    <col min="2" max="2" width="38.85546875" customWidth="1"/>
    <col min="3" max="3" width="11.85546875" customWidth="1"/>
    <col min="4" max="4" width="11.7109375" customWidth="1"/>
  </cols>
  <sheetData>
    <row r="1" spans="1:4">
      <c r="C1" s="83" t="s">
        <v>100</v>
      </c>
      <c r="D1" s="83"/>
    </row>
    <row r="2" spans="1:4">
      <c r="C2" s="84" t="s">
        <v>101</v>
      </c>
      <c r="D2" s="84"/>
    </row>
    <row r="3" spans="1:4" ht="25.5" customHeight="1">
      <c r="A3" s="77" t="s">
        <v>102</v>
      </c>
      <c r="B3" s="78"/>
      <c r="C3" s="78"/>
      <c r="D3" s="79"/>
    </row>
    <row r="4" spans="1:4" ht="60.75" customHeight="1">
      <c r="A4" s="80" t="s">
        <v>99</v>
      </c>
      <c r="B4" s="81"/>
      <c r="C4" s="81"/>
      <c r="D4" s="82"/>
    </row>
    <row r="5" spans="1:4" ht="42" customHeight="1">
      <c r="A5" s="21" t="s">
        <v>1</v>
      </c>
      <c r="B5" s="21" t="s">
        <v>2</v>
      </c>
      <c r="C5" s="23" t="s">
        <v>94</v>
      </c>
      <c r="D5" s="23" t="s">
        <v>95</v>
      </c>
    </row>
    <row r="6" spans="1:4" ht="15.75" customHeight="1">
      <c r="A6" s="35" t="s">
        <v>76</v>
      </c>
      <c r="B6" s="24" t="s">
        <v>33</v>
      </c>
      <c r="C6" s="9">
        <f>C7+C9+C11+C15+C18+C19+C26+C28+C31+C35+C36</f>
        <v>852906</v>
      </c>
      <c r="D6" s="9">
        <f>D7+D9+D11+D15+D18+D19+D26+D28+D31+D35+D36</f>
        <v>896485</v>
      </c>
    </row>
    <row r="7" spans="1:4">
      <c r="A7" s="35" t="s">
        <v>4</v>
      </c>
      <c r="B7" s="24" t="s">
        <v>5</v>
      </c>
      <c r="C7" s="9">
        <f>C8</f>
        <v>592088</v>
      </c>
      <c r="D7" s="9">
        <f>D8</f>
        <v>615772</v>
      </c>
    </row>
    <row r="8" spans="1:4">
      <c r="A8" s="36" t="s">
        <v>77</v>
      </c>
      <c r="B8" s="20" t="s">
        <v>6</v>
      </c>
      <c r="C8" s="10">
        <v>592088</v>
      </c>
      <c r="D8" s="10">
        <v>615772</v>
      </c>
    </row>
    <row r="9" spans="1:4" ht="40.5" customHeight="1">
      <c r="A9" s="35" t="s">
        <v>78</v>
      </c>
      <c r="B9" s="24" t="s">
        <v>34</v>
      </c>
      <c r="C9" s="9">
        <f>C10</f>
        <v>23665</v>
      </c>
      <c r="D9" s="9">
        <f>D10</f>
        <v>31915</v>
      </c>
    </row>
    <row r="10" spans="1:4" ht="38.25">
      <c r="A10" s="36" t="s">
        <v>35</v>
      </c>
      <c r="B10" s="20" t="s">
        <v>42</v>
      </c>
      <c r="C10" s="10">
        <v>23665</v>
      </c>
      <c r="D10" s="10">
        <v>31915</v>
      </c>
    </row>
    <row r="11" spans="1:4" ht="15.75" customHeight="1">
      <c r="A11" s="35" t="s">
        <v>90</v>
      </c>
      <c r="B11" s="24" t="s">
        <v>7</v>
      </c>
      <c r="C11" s="9">
        <f>C13+C14+C12</f>
        <v>35800</v>
      </c>
      <c r="D11" s="9">
        <f>D13+D14+D12</f>
        <v>36705</v>
      </c>
    </row>
    <row r="12" spans="1:4" ht="30" customHeight="1">
      <c r="A12" s="54" t="s">
        <v>91</v>
      </c>
      <c r="B12" s="34" t="s">
        <v>71</v>
      </c>
      <c r="C12" s="10">
        <v>11310</v>
      </c>
      <c r="D12" s="10">
        <v>12215</v>
      </c>
    </row>
    <row r="13" spans="1:4">
      <c r="A13" s="36" t="s">
        <v>8</v>
      </c>
      <c r="B13" s="20" t="s">
        <v>9</v>
      </c>
      <c r="C13" s="10">
        <v>1310</v>
      </c>
      <c r="D13" s="10">
        <v>1310</v>
      </c>
    </row>
    <row r="14" spans="1:4" ht="28.5" customHeight="1">
      <c r="A14" s="36" t="s">
        <v>63</v>
      </c>
      <c r="B14" s="20" t="s">
        <v>66</v>
      </c>
      <c r="C14" s="10">
        <v>23180</v>
      </c>
      <c r="D14" s="10">
        <v>23180</v>
      </c>
    </row>
    <row r="15" spans="1:4">
      <c r="A15" s="35" t="s">
        <v>10</v>
      </c>
      <c r="B15" s="24" t="s">
        <v>11</v>
      </c>
      <c r="C15" s="9">
        <f>C16+C17</f>
        <v>124885</v>
      </c>
      <c r="D15" s="9">
        <f>D16+D17</f>
        <v>126134</v>
      </c>
    </row>
    <row r="16" spans="1:4">
      <c r="A16" s="36" t="s">
        <v>81</v>
      </c>
      <c r="B16" s="20" t="s">
        <v>12</v>
      </c>
      <c r="C16" s="10">
        <v>52072</v>
      </c>
      <c r="D16" s="10">
        <v>52593</v>
      </c>
    </row>
    <row r="17" spans="1:4" ht="20.25" customHeight="1">
      <c r="A17" s="36" t="s">
        <v>92</v>
      </c>
      <c r="B17" s="20" t="s">
        <v>13</v>
      </c>
      <c r="C17" s="10">
        <v>72813</v>
      </c>
      <c r="D17" s="10">
        <v>73541</v>
      </c>
    </row>
    <row r="18" spans="1:4">
      <c r="A18" s="35" t="s">
        <v>83</v>
      </c>
      <c r="B18" s="24" t="s">
        <v>14</v>
      </c>
      <c r="C18" s="27">
        <v>12940</v>
      </c>
      <c r="D18" s="9">
        <v>13199</v>
      </c>
    </row>
    <row r="19" spans="1:4" ht="51.75" customHeight="1">
      <c r="A19" s="35" t="s">
        <v>15</v>
      </c>
      <c r="B19" s="24" t="s">
        <v>16</v>
      </c>
      <c r="C19" s="9">
        <f>SUM(C20:C25)</f>
        <v>32319</v>
      </c>
      <c r="D19" s="9">
        <f>SUM(D20:D25)</f>
        <v>31551</v>
      </c>
    </row>
    <row r="20" spans="1:4" ht="91.9" customHeight="1">
      <c r="A20" s="36" t="s">
        <v>17</v>
      </c>
      <c r="B20" s="20" t="s">
        <v>56</v>
      </c>
      <c r="C20" s="10">
        <v>21122</v>
      </c>
      <c r="D20" s="10">
        <v>20862</v>
      </c>
    </row>
    <row r="21" spans="1:4" ht="96" customHeight="1">
      <c r="A21" s="32" t="s">
        <v>18</v>
      </c>
      <c r="B21" s="5" t="s">
        <v>57</v>
      </c>
      <c r="C21" s="13">
        <v>1019</v>
      </c>
      <c r="D21" s="30">
        <v>1019</v>
      </c>
    </row>
    <row r="22" spans="1:4" ht="43.15" customHeight="1">
      <c r="A22" s="40" t="s">
        <v>96</v>
      </c>
      <c r="B22" s="5" t="s">
        <v>97</v>
      </c>
      <c r="C22" s="13">
        <v>789</v>
      </c>
      <c r="D22" s="30">
        <v>781</v>
      </c>
    </row>
    <row r="23" spans="1:4" ht="66.75" customHeight="1">
      <c r="A23" s="36" t="s">
        <v>19</v>
      </c>
      <c r="B23" s="20" t="s">
        <v>58</v>
      </c>
      <c r="C23" s="10">
        <v>6</v>
      </c>
      <c r="D23" s="10">
        <v>6</v>
      </c>
    </row>
    <row r="24" spans="1:4" ht="92.25" customHeight="1">
      <c r="A24" s="36" t="s">
        <v>84</v>
      </c>
      <c r="B24" s="5" t="s">
        <v>59</v>
      </c>
      <c r="C24" s="10">
        <v>5830</v>
      </c>
      <c r="D24" s="10">
        <v>5330</v>
      </c>
    </row>
    <row r="25" spans="1:4" ht="117.75" customHeight="1">
      <c r="A25" s="43" t="s">
        <v>72</v>
      </c>
      <c r="B25" s="34" t="s">
        <v>73</v>
      </c>
      <c r="C25" s="10">
        <v>3553</v>
      </c>
      <c r="D25" s="10">
        <v>3553</v>
      </c>
    </row>
    <row r="26" spans="1:4" ht="25.5">
      <c r="A26" s="35" t="s">
        <v>85</v>
      </c>
      <c r="B26" s="24" t="s">
        <v>20</v>
      </c>
      <c r="C26" s="9">
        <f>C27</f>
        <v>3032</v>
      </c>
      <c r="D26" s="9">
        <f>D27</f>
        <v>3032</v>
      </c>
    </row>
    <row r="27" spans="1:4" ht="29.25" customHeight="1">
      <c r="A27" s="36" t="s">
        <v>86</v>
      </c>
      <c r="B27" s="20" t="s">
        <v>54</v>
      </c>
      <c r="C27" s="10">
        <v>3032</v>
      </c>
      <c r="D27" s="10">
        <v>3032</v>
      </c>
    </row>
    <row r="28" spans="1:4" ht="42.75" customHeight="1">
      <c r="A28" s="35" t="s">
        <v>31</v>
      </c>
      <c r="B28" s="24" t="s">
        <v>49</v>
      </c>
      <c r="C28" s="9">
        <f>C29+C30</f>
        <v>200</v>
      </c>
      <c r="D28" s="9">
        <f>D29+D30</f>
        <v>200</v>
      </c>
    </row>
    <row r="29" spans="1:4" ht="39" customHeight="1">
      <c r="A29" s="37" t="s">
        <v>64</v>
      </c>
      <c r="B29" s="31" t="s">
        <v>51</v>
      </c>
      <c r="C29" s="19">
        <v>100</v>
      </c>
      <c r="D29" s="11">
        <v>100</v>
      </c>
    </row>
    <row r="30" spans="1:4" ht="28.5" customHeight="1">
      <c r="A30" s="38" t="s">
        <v>65</v>
      </c>
      <c r="B30" s="20" t="s">
        <v>21</v>
      </c>
      <c r="C30" s="10">
        <v>100</v>
      </c>
      <c r="D30" s="10">
        <v>100</v>
      </c>
    </row>
    <row r="31" spans="1:4" ht="25.5" customHeight="1">
      <c r="A31" s="35" t="s">
        <v>22</v>
      </c>
      <c r="B31" s="24" t="s">
        <v>23</v>
      </c>
      <c r="C31" s="9">
        <f>C32+C33+C34</f>
        <v>19800</v>
      </c>
      <c r="D31" s="9">
        <f>D32+D33+D34</f>
        <v>29800</v>
      </c>
    </row>
    <row r="32" spans="1:4" ht="108.6" customHeight="1">
      <c r="A32" s="36" t="s">
        <v>37</v>
      </c>
      <c r="B32" s="25" t="s">
        <v>61</v>
      </c>
      <c r="C32" s="10">
        <v>15500</v>
      </c>
      <c r="D32" s="10">
        <v>3500</v>
      </c>
    </row>
    <row r="33" spans="1:4" ht="51">
      <c r="A33" s="32" t="s">
        <v>24</v>
      </c>
      <c r="B33" s="5" t="s">
        <v>60</v>
      </c>
      <c r="C33" s="10">
        <v>4000</v>
      </c>
      <c r="D33" s="10">
        <v>26000</v>
      </c>
    </row>
    <row r="34" spans="1:4" ht="105" customHeight="1">
      <c r="A34" s="43" t="s">
        <v>74</v>
      </c>
      <c r="B34" s="34" t="s">
        <v>75</v>
      </c>
      <c r="C34" s="10">
        <v>300</v>
      </c>
      <c r="D34" s="10">
        <v>300</v>
      </c>
    </row>
    <row r="35" spans="1:4" ht="27.75" customHeight="1">
      <c r="A35" s="35" t="s">
        <v>25</v>
      </c>
      <c r="B35" s="24" t="s">
        <v>26</v>
      </c>
      <c r="C35" s="9">
        <v>3497</v>
      </c>
      <c r="D35" s="9">
        <v>3497</v>
      </c>
    </row>
    <row r="36" spans="1:4" ht="20.25" customHeight="1">
      <c r="A36" s="35" t="s">
        <v>27</v>
      </c>
      <c r="B36" s="26" t="s">
        <v>43</v>
      </c>
      <c r="C36" s="9">
        <f>C37</f>
        <v>4680</v>
      </c>
      <c r="D36" s="27">
        <f>D37</f>
        <v>4680</v>
      </c>
    </row>
    <row r="37" spans="1:4" ht="25.5" customHeight="1">
      <c r="A37" s="53" t="s">
        <v>68</v>
      </c>
      <c r="B37" s="52" t="s">
        <v>67</v>
      </c>
      <c r="C37" s="10">
        <v>4680</v>
      </c>
      <c r="D37" s="28">
        <v>4680</v>
      </c>
    </row>
    <row r="38" spans="1:4" ht="17.25" customHeight="1">
      <c r="A38" s="35" t="s">
        <v>87</v>
      </c>
      <c r="B38" s="24" t="s">
        <v>28</v>
      </c>
      <c r="C38" s="27">
        <f>SUM(C39)</f>
        <v>1776149</v>
      </c>
      <c r="D38" s="27">
        <f>SUM(D39)</f>
        <v>1748892.1</v>
      </c>
    </row>
    <row r="39" spans="1:4" ht="38.25">
      <c r="A39" s="35" t="s">
        <v>88</v>
      </c>
      <c r="B39" s="26" t="s">
        <v>44</v>
      </c>
      <c r="C39" s="27">
        <f>SUM(C40:C43)</f>
        <v>1776149</v>
      </c>
      <c r="D39" s="27">
        <f>SUM(D40:D43)</f>
        <v>1748892.1</v>
      </c>
    </row>
    <row r="40" spans="1:4" ht="25.5">
      <c r="A40" s="36" t="s">
        <v>45</v>
      </c>
      <c r="B40" s="20" t="s">
        <v>40</v>
      </c>
      <c r="C40" s="28">
        <v>109959</v>
      </c>
      <c r="D40" s="10">
        <v>109959</v>
      </c>
    </row>
    <row r="41" spans="1:4" ht="38.25">
      <c r="A41" s="36" t="s">
        <v>48</v>
      </c>
      <c r="B41" s="8" t="s">
        <v>62</v>
      </c>
      <c r="C41" s="28">
        <v>227050</v>
      </c>
      <c r="D41" s="10">
        <v>215454.7</v>
      </c>
    </row>
    <row r="42" spans="1:4" ht="25.5">
      <c r="A42" s="36" t="s">
        <v>46</v>
      </c>
      <c r="B42" s="20" t="s">
        <v>41</v>
      </c>
      <c r="C42" s="33">
        <v>1275409.2</v>
      </c>
      <c r="D42" s="33">
        <v>1260540.3</v>
      </c>
    </row>
    <row r="43" spans="1:4">
      <c r="A43" s="32" t="s">
        <v>50</v>
      </c>
      <c r="B43" s="8" t="s">
        <v>29</v>
      </c>
      <c r="C43" s="33">
        <v>163730.79999999999</v>
      </c>
      <c r="D43" s="33">
        <v>162938.1</v>
      </c>
    </row>
    <row r="44" spans="1:4">
      <c r="A44" s="36"/>
      <c r="B44" s="29" t="s">
        <v>30</v>
      </c>
      <c r="C44" s="27">
        <f>SUM(C38,C6)</f>
        <v>2629055</v>
      </c>
      <c r="D44" s="27">
        <f>SUM(D38,D6)</f>
        <v>2645377.1</v>
      </c>
    </row>
  </sheetData>
  <mergeCells count="4">
    <mergeCell ref="A3:D3"/>
    <mergeCell ref="A4:D4"/>
    <mergeCell ref="C1:D1"/>
    <mergeCell ref="C2:D2"/>
  </mergeCells>
  <printOptions horizontalCentered="1"/>
  <pageMargins left="0.70866141732283472" right="0.70866141732283472" top="0.74803149606299213" bottom="0.74803149606299213" header="0.31496062992125984" footer="0.31496062992125984"/>
  <pageSetup paperSize="9" firstPageNumber="3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2024</vt:lpstr>
      <vt:lpstr>2025-2026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</dc:creator>
  <cp:lastModifiedBy>User</cp:lastModifiedBy>
  <cp:lastPrinted>2024-06-11T06:48:20Z</cp:lastPrinted>
  <dcterms:created xsi:type="dcterms:W3CDTF">2016-03-29T11:31:48Z</dcterms:created>
  <dcterms:modified xsi:type="dcterms:W3CDTF">2024-06-26T04:08:11Z</dcterms:modified>
</cp:coreProperties>
</file>