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85" yWindow="45" windowWidth="8535" windowHeight="3690"/>
  </bookViews>
  <sheets>
    <sheet name="2023" sheetId="1" r:id="rId1"/>
    <sheet name="2024-2025" sheetId="2" state="hidden" r:id="rId2"/>
  </sheets>
  <calcPr calcId="124519"/>
</workbook>
</file>

<file path=xl/calcChain.xml><?xml version="1.0" encoding="utf-8"?>
<calcChain xmlns="http://schemas.openxmlformats.org/spreadsheetml/2006/main">
  <c r="D46" i="1"/>
  <c r="D45" s="1"/>
  <c r="D43"/>
  <c r="D38"/>
  <c r="D35"/>
  <c r="D33"/>
  <c r="D27"/>
  <c r="D22"/>
  <c r="D18"/>
  <c r="D16"/>
  <c r="D14"/>
  <c r="C46"/>
  <c r="C27"/>
  <c r="C38"/>
  <c r="D28" i="2"/>
  <c r="C28"/>
  <c r="D17"/>
  <c r="C17"/>
  <c r="C5"/>
  <c r="D33"/>
  <c r="C33"/>
  <c r="D23"/>
  <c r="C23"/>
  <c r="D9"/>
  <c r="C9"/>
  <c r="D7"/>
  <c r="C7"/>
  <c r="D5"/>
  <c r="C18" i="1"/>
  <c r="C16"/>
  <c r="D13" l="1"/>
  <c r="D52" s="1"/>
  <c r="C14"/>
  <c r="C33"/>
  <c r="C43"/>
  <c r="D25" i="2"/>
  <c r="C25"/>
  <c r="C35" i="1"/>
  <c r="D36" i="2" l="1"/>
  <c r="D35" s="1"/>
  <c r="C36"/>
  <c r="C35" s="1"/>
  <c r="C45" i="1"/>
  <c r="D13" i="2" l="1"/>
  <c r="C13"/>
  <c r="C22" i="1"/>
  <c r="C13" s="1"/>
  <c r="D4" i="2" l="1"/>
  <c r="D41" s="1"/>
  <c r="C52" i="1"/>
  <c r="C4" i="2"/>
  <c r="C41" s="1"/>
</calcChain>
</file>

<file path=xl/sharedStrings.xml><?xml version="1.0" encoding="utf-8"?>
<sst xmlns="http://schemas.openxmlformats.org/spreadsheetml/2006/main" count="169" uniqueCount="104">
  <si>
    <t>Приложение 1</t>
  </si>
  <si>
    <t>Код</t>
  </si>
  <si>
    <t>Наименование</t>
  </si>
  <si>
    <t>НАЛОГОВЫЕ И НЕНАЛОГОВЫЕ  ДОХОДЫ</t>
  </si>
  <si>
    <t>1 01 00000 00 0000 000</t>
  </si>
  <si>
    <t>НАЛОГИ НА ПРИБЫЛЬ, ДОХОДЫ</t>
  </si>
  <si>
    <t>Налог на доходы физических лиц</t>
  </si>
  <si>
    <t>НАЛОГИ НА СОВОКУПНЫЙ ДОХОД</t>
  </si>
  <si>
    <t>1 05 03000 01 0000 110</t>
  </si>
  <si>
    <t>Единый сельскохозяйственный налог</t>
  </si>
  <si>
    <t>1 06 00000 00 0000 000</t>
  </si>
  <si>
    <t>НАЛОГИ НА ИМУЩЕСТВО</t>
  </si>
  <si>
    <t>Налог на имущество физических лиц</t>
  </si>
  <si>
    <t>Земельный налог</t>
  </si>
  <si>
    <t>ГОСУДАРСТВЕННАЯ ПОШЛИНА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</si>
  <si>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</si>
  <si>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</si>
  <si>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1 11 05012 04 0000 120</t>
  </si>
  <si>
    <t>1 11 05024 04 0000 120</t>
  </si>
  <si>
    <t>1 11 07014 04 0000 120</t>
  </si>
  <si>
    <t>ПЛАТЕЖИ ПРИ ПОЛЬЗОВАНИИ ПРИРОДНЫМИ РЕСУРСАМИ</t>
  </si>
  <si>
    <t>Прочие доходы от компенсации затрат бюджетов городских округов</t>
  </si>
  <si>
    <t>1 14 00000 00 0000 000</t>
  </si>
  <si>
    <t>ДОХОДЫ ОТ ПРОДАЖИ МАТЕРИАЛЬНЫХ И НЕМАТЕРИАЛЬНЫХ АКТИВОВ</t>
  </si>
  <si>
    <t>1 14 06012 04 0000 430</t>
  </si>
  <si>
    <t>1 16 00000 00 0000 000</t>
  </si>
  <si>
    <t>ШТРАФЫ, САНКЦИИ, ВОЗМЕЩЕНИЕ УЩЕРБА</t>
  </si>
  <si>
    <t>1 17 00000 00 0000 000</t>
  </si>
  <si>
    <t>БЕЗВОЗМЕЗДНЫЕ ПОСТУПЛЕНИЯ</t>
  </si>
  <si>
    <t>Иные межбюджетные трансферты</t>
  </si>
  <si>
    <t>ВСЕГО ДОХОДОВ</t>
  </si>
  <si>
    <t>1 13 00000 00 0000 000</t>
  </si>
  <si>
    <t>2 07 00000 00 0000 000</t>
  </si>
  <si>
    <t>НАЛОГОВЫЕ И НЕНАЛОГОВЫЕ ДОХОДЫ</t>
  </si>
  <si>
    <t>НАЛОГИ НА ТОВАРЫ (РАБОТЫ, УСЛУГИ), РЕАЛИЗУЕМЫЕ НА ТЕРРИТОРИИ РОССИЙСКОЙ ФЕДЕРАЦИИ</t>
  </si>
  <si>
    <t>1 03 02000 01 0000 110</t>
  </si>
  <si>
    <t>Доходы от перечисления части прибыли, остающейся после уплаты  налогов и иных обязательных платежей муниципальных унитарных  предприятий, созданных городскими округами</t>
  </si>
  <si>
    <t>1 14 02043 04 0000 410</t>
  </si>
  <si>
    <t xml:space="preserve">Дотации бюджетам бюджетной системы Российской Федерации </t>
  </si>
  <si>
    <t xml:space="preserve">Субвенции бюджетам бюджетной системы Российской Федерации </t>
  </si>
  <si>
    <t xml:space="preserve">Дотации бюджетам бюджетной системы  Российской Федерации </t>
  </si>
  <si>
    <t>Субвенции бюджетам бюджетной системы Российской Федерации</t>
  </si>
  <si>
    <t xml:space="preserve">Акцизы по подакцизным товарам (продукции), производимым на территории Российской Федерации </t>
  </si>
  <si>
    <t>ПРОЧИЕ НЕНАЛОГОВЫЕ ДОХОДЫ</t>
  </si>
  <si>
    <t>БЕЗВОЗМЕЗДНЫЕ ПОСТУПЛЕНИЯ ОТ ДРУГИХ БЮДЖЕТОВ БЮДЖЕТНОЙ СИСТЕМЫ РОССИЙСКОЙ ФЕДЕРАЦИИ</t>
  </si>
  <si>
    <t>2 02 10000 00 0000 150</t>
  </si>
  <si>
    <t>2 02 30000 00 0000 150</t>
  </si>
  <si>
    <t>2 02 20000 00 0000 150</t>
  </si>
  <si>
    <t xml:space="preserve"> 2 02 20000 00 0000 150</t>
  </si>
  <si>
    <t>ДОХОДЫ ОТ ОКАЗАНИЯ ПЛАТНЫХ УСЛУГ И КОМПЕНСАЦИИ ЗАТРАТ ГОСУДАРСТВА</t>
  </si>
  <si>
    <t xml:space="preserve">2 02 40000 00 0000 150 </t>
  </si>
  <si>
    <t>Доходы, поступающие в порядке возмещения расходов, понесенных в связи с эксплуатацией имущества городских округов</t>
  </si>
  <si>
    <t>Доходы, получаемые в виде арендной платы, а также средства от продажи права на заключение договоров аренды  за земли, находящиеся в собственности городских округов (за  исключением земельных  участков муниципальных бюджетных и автономных учреждений)</t>
  </si>
  <si>
    <t xml:space="preserve">Прочие поступления от использования имущества, находящегося в собственности  городских 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 </t>
  </si>
  <si>
    <t>Плата за негативное воздействие на окружающую среду</t>
  </si>
  <si>
    <t>Доходы от продажи земельных участков, государственная собственность на которые не разграничена и которые  распроложены в границах городских округов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</si>
  <si>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 заключение договоров аренды указанных  земельных участков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</si>
  <si>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 исключением земельных участков муниципальных бюджетных и автономных учреждений)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</si>
  <si>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</si>
  <si>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 xml:space="preserve">Прочие поступления от использования имущества, находящегося в собственности  городских округов (за исключением имущества  муниципальных бюджетных и автономных  учреждений, а также имущества муниципальных унитарных предприятий, в том числе казенных)  </t>
  </si>
  <si>
    <t>Доходы от продажи земельных участков, государственная собственность на которые не разграничена и которые распроложены в границах городских округов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</si>
  <si>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</si>
  <si>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Субсидии бюджетам бюджетной системы Российской Федерации (межбюджетные субсидии)</t>
  </si>
  <si>
    <t>1 05 04000 02 0000 110</t>
  </si>
  <si>
    <t>1 13 02064 04 0000 130</t>
  </si>
  <si>
    <t>1 13 02994 04 0000 130</t>
  </si>
  <si>
    <t>Налог, взимаемый в связи с применением патентной системы налогообложения</t>
  </si>
  <si>
    <t>Инициативные платежи, зачисляемые в бюджеты городских округов</t>
  </si>
  <si>
    <t>1 17 15020 04 0000 150</t>
  </si>
  <si>
    <t>Доходы, получаемые в виде арендной платы за земельные 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</si>
  <si>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 xml:space="preserve">Прочие безвозмездные поступления </t>
  </si>
  <si>
    <t>Налог, взимаемый в связи с применением упрощенной системы налогооблажения</t>
  </si>
  <si>
    <t xml:space="preserve">1 11 09080 04 0000 120 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</si>
  <si>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</si>
  <si>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1 14 06312 04 0000 430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</si>
  <si>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округов</t>
  </si>
  <si>
    <t>1 00 00000 00 0000 000</t>
  </si>
  <si>
    <t>1 01 02000 01 0000 110</t>
  </si>
  <si>
    <t>1 03 00000 00 0000 000</t>
  </si>
  <si>
    <t>1 05 00000 00 0000 000</t>
  </si>
  <si>
    <r>
      <t>1 05 0100</t>
    </r>
    <r>
      <rPr>
        <sz val="10"/>
        <color theme="1"/>
        <rFont val="Times New Roman"/>
        <family val="1"/>
        <charset val="204"/>
      </rPr>
      <t>0 01</t>
    </r>
    <r>
      <rPr>
        <sz val="10"/>
        <color indexed="8"/>
        <rFont val="Times New Roman"/>
        <family val="1"/>
        <charset val="204"/>
      </rPr>
      <t xml:space="preserve"> 0000 110</t>
    </r>
  </si>
  <si>
    <t>1 06 01000 00 0000 110</t>
  </si>
  <si>
    <t xml:space="preserve">1 06 06000 00 0000 110 </t>
  </si>
  <si>
    <t>1 08 00000 00 0000 000</t>
  </si>
  <si>
    <t>1 11 09044 04 0000 120</t>
  </si>
  <si>
    <t>1 12 00000 00 0000 000</t>
  </si>
  <si>
    <t>1 12 01000 01 0000 120</t>
  </si>
  <si>
    <t>2 00 00000 00 0000 000</t>
  </si>
  <si>
    <t>2 02 00000 00 0000 000</t>
  </si>
  <si>
    <t>1 07 00000 00 0000 000</t>
  </si>
  <si>
    <t xml:space="preserve">Приложение 2
к бюджету муниципального образования
                                               «Город Воткинск» на 2023 год и на                                                                         плановый период 2024 и 2025 годов
</t>
  </si>
  <si>
    <t xml:space="preserve">Прогнозируемый общий объем доходов бюджета муниципального образования "Город Воткинск" на 2024 и 2025 годы в соответствии с классификацией доходов бюджетов Российской Федерации
</t>
  </si>
  <si>
    <t xml:space="preserve">Сумма                        (тыс. руб.)    на 2024 год        </t>
  </si>
  <si>
    <t xml:space="preserve">Сумма                       (тыс. руб.)          на 2025 год         </t>
  </si>
  <si>
    <t>1 05 00000 00 0000 110</t>
  </si>
  <si>
    <t>1 05 01000 01 0000 110</t>
  </si>
  <si>
    <t>1 06 06000 00 0000 110</t>
  </si>
  <si>
    <t>НАЛОГИ, СБОРЫ И РЕГУЛЯРНЫЕ ПЛАТЕЖИ ЗА ПОЛЬЗОВАНИЕ ПРИРОДНЫМИ РЕСУРСАМИ</t>
  </si>
  <si>
    <t xml:space="preserve">к Решению Воткинской </t>
  </si>
  <si>
    <t xml:space="preserve"> городской Думы</t>
  </si>
  <si>
    <t>от               №</t>
  </si>
  <si>
    <t>Сумма                      (тыс.руб.)          на 2023 год  уточнено</t>
  </si>
  <si>
    <t>Сумма                      (тыс.руб.)          на 2023 год   утверждено</t>
  </si>
  <si>
    <t xml:space="preserve">Приложение 1 к бюджету муниципального образования "Город Воткинск" на 2023 год и на плановый период 2024 год и 2025 годов "Прогнозируемый общий объем доходов бюджета муниципального образования "Город Воткинск" на 2023 год в соответствии с классификацией доходов бюджетов Российской Федерации" </t>
  </si>
</sst>
</file>

<file path=xl/styles.xml><?xml version="1.0" encoding="utf-8"?>
<styleSheet xmlns="http://schemas.openxmlformats.org/spreadsheetml/2006/main">
  <numFmts count="1">
    <numFmt numFmtId="164" formatCode="#,##0.0"/>
  </numFmts>
  <fonts count="15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9">
    <xf numFmtId="0" fontId="0" fillId="0" borderId="0" xfId="0"/>
    <xf numFmtId="0" fontId="1" fillId="0" borderId="0" xfId="0" applyFont="1" applyAlignment="1">
      <alignment vertical="top"/>
    </xf>
    <xf numFmtId="0" fontId="0" fillId="0" borderId="0" xfId="0" applyAlignment="1">
      <alignment vertical="top"/>
    </xf>
    <xf numFmtId="0" fontId="2" fillId="0" borderId="0" xfId="0" applyFont="1" applyAlignment="1">
      <alignment vertical="top"/>
    </xf>
    <xf numFmtId="0" fontId="0" fillId="0" borderId="0" xfId="0" applyAlignment="1">
      <alignment vertical="top" wrapText="1"/>
    </xf>
    <xf numFmtId="0" fontId="4" fillId="0" borderId="1" xfId="0" applyFont="1" applyBorder="1" applyAlignment="1">
      <alignment vertical="top" wrapText="1"/>
    </xf>
    <xf numFmtId="0" fontId="6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right" vertical="center" wrapText="1"/>
    </xf>
    <xf numFmtId="0" fontId="4" fillId="0" borderId="1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164" fontId="5" fillId="0" borderId="1" xfId="0" applyNumberFormat="1" applyFont="1" applyBorder="1" applyAlignment="1">
      <alignment vertical="top"/>
    </xf>
    <xf numFmtId="164" fontId="7" fillId="0" borderId="1" xfId="0" applyNumberFormat="1" applyFont="1" applyBorder="1" applyAlignment="1">
      <alignment vertical="top"/>
    </xf>
    <xf numFmtId="164" fontId="7" fillId="0" borderId="1" xfId="0" applyNumberFormat="1" applyFont="1" applyBorder="1" applyAlignment="1">
      <alignment vertical="center"/>
    </xf>
    <xf numFmtId="164" fontId="5" fillId="0" borderId="1" xfId="0" applyNumberFormat="1" applyFont="1" applyBorder="1" applyAlignment="1">
      <alignment vertical="center"/>
    </xf>
    <xf numFmtId="164" fontId="6" fillId="0" borderId="1" xfId="0" applyNumberFormat="1" applyFont="1" applyBorder="1" applyAlignment="1">
      <alignment horizontal="right" vertical="center" wrapText="1"/>
    </xf>
    <xf numFmtId="164" fontId="5" fillId="0" borderId="1" xfId="0" applyNumberFormat="1" applyFont="1" applyBorder="1" applyAlignment="1" applyProtection="1">
      <alignment vertical="center"/>
      <protection locked="0"/>
    </xf>
    <xf numFmtId="164" fontId="4" fillId="0" borderId="1" xfId="0" applyNumberFormat="1" applyFont="1" applyFill="1" applyBorder="1" applyAlignment="1">
      <alignment horizontal="right" vertical="center" wrapText="1"/>
    </xf>
    <xf numFmtId="164" fontId="5" fillId="0" borderId="1" xfId="0" applyNumberFormat="1" applyFont="1" applyBorder="1" applyAlignment="1"/>
    <xf numFmtId="1" fontId="6" fillId="0" borderId="1" xfId="0" applyNumberFormat="1" applyFont="1" applyBorder="1" applyAlignment="1">
      <alignment vertical="top" wrapText="1"/>
    </xf>
    <xf numFmtId="164" fontId="5" fillId="0" borderId="1" xfId="0" applyNumberFormat="1" applyFont="1" applyFill="1" applyBorder="1" applyAlignment="1">
      <alignment vertical="top"/>
    </xf>
    <xf numFmtId="164" fontId="10" fillId="0" borderId="1" xfId="0" applyNumberFormat="1" applyFont="1" applyBorder="1" applyAlignment="1">
      <alignment vertical="center"/>
    </xf>
    <xf numFmtId="0" fontId="7" fillId="0" borderId="1" xfId="0" applyFont="1" applyBorder="1" applyAlignment="1">
      <alignment vertical="top" wrapText="1"/>
    </xf>
    <xf numFmtId="0" fontId="7" fillId="0" borderId="1" xfId="0" applyFont="1" applyBorder="1" applyAlignment="1">
      <alignment horizontal="center" vertical="top"/>
    </xf>
    <xf numFmtId="0" fontId="12" fillId="0" borderId="0" xfId="0" applyFont="1"/>
    <xf numFmtId="3" fontId="7" fillId="0" borderId="1" xfId="0" applyNumberFormat="1" applyFont="1" applyBorder="1" applyAlignment="1">
      <alignment horizontal="center" vertical="top" wrapText="1"/>
    </xf>
    <xf numFmtId="0" fontId="5" fillId="0" borderId="1" xfId="0" applyFont="1" applyBorder="1" applyAlignment="1">
      <alignment vertical="top" wrapText="1"/>
    </xf>
    <xf numFmtId="0" fontId="6" fillId="0" borderId="1" xfId="0" applyFont="1" applyBorder="1" applyAlignment="1">
      <alignment horizontal="left" vertical="top" wrapText="1"/>
    </xf>
    <xf numFmtId="0" fontId="13" fillId="0" borderId="0" xfId="0" applyFont="1" applyAlignment="1">
      <alignment vertical="top" wrapText="1"/>
    </xf>
    <xf numFmtId="164" fontId="5" fillId="0" borderId="1" xfId="0" applyNumberFormat="1" applyFont="1" applyBorder="1" applyAlignment="1">
      <alignment horizontal="right" vertical="top"/>
    </xf>
    <xf numFmtId="164" fontId="7" fillId="0" borderId="1" xfId="0" applyNumberFormat="1" applyFont="1" applyBorder="1" applyAlignment="1">
      <alignment horizontal="right" vertical="top"/>
    </xf>
    <xf numFmtId="0" fontId="5" fillId="0" borderId="1" xfId="0" applyFont="1" applyBorder="1"/>
    <xf numFmtId="164" fontId="7" fillId="0" borderId="1" xfId="0" applyNumberFormat="1" applyFont="1" applyBorder="1" applyAlignment="1">
      <alignment horizontal="right" vertical="center"/>
    </xf>
    <xf numFmtId="0" fontId="10" fillId="0" borderId="0" xfId="0" applyNumberFormat="1" applyFont="1" applyAlignment="1">
      <alignment vertical="top" wrapText="1"/>
    </xf>
    <xf numFmtId="0" fontId="6" fillId="0" borderId="1" xfId="0" applyFont="1" applyBorder="1" applyAlignment="1">
      <alignment horizontal="right" vertical="center" wrapText="1"/>
    </xf>
    <xf numFmtId="164" fontId="7" fillId="0" borderId="1" xfId="0" applyNumberFormat="1" applyFont="1" applyFill="1" applyBorder="1" applyAlignment="1">
      <alignment horizontal="right" vertical="top"/>
    </xf>
    <xf numFmtId="164" fontId="6" fillId="2" borderId="1" xfId="0" applyNumberFormat="1" applyFont="1" applyFill="1" applyBorder="1" applyAlignment="1">
      <alignment horizontal="right" vertical="center" wrapText="1"/>
    </xf>
    <xf numFmtId="0" fontId="6" fillId="2" borderId="1" xfId="0" applyFont="1" applyFill="1" applyBorder="1" applyAlignment="1">
      <alignment vertical="top" wrapText="1"/>
    </xf>
    <xf numFmtId="0" fontId="5" fillId="0" borderId="1" xfId="0" applyFont="1" applyBorder="1" applyAlignment="1">
      <alignment horizontal="right" vertical="center"/>
    </xf>
    <xf numFmtId="0" fontId="7" fillId="0" borderId="1" xfId="0" applyFont="1" applyBorder="1" applyAlignment="1">
      <alignment horizontal="right" vertical="center"/>
    </xf>
    <xf numFmtId="3" fontId="6" fillId="0" borderId="1" xfId="0" applyNumberFormat="1" applyFont="1" applyBorder="1" applyAlignment="1">
      <alignment horizontal="right" vertical="center" wrapText="1"/>
    </xf>
    <xf numFmtId="0" fontId="11" fillId="0" borderId="1" xfId="0" applyFont="1" applyBorder="1" applyAlignment="1">
      <alignment horizontal="right" vertical="center"/>
    </xf>
    <xf numFmtId="0" fontId="4" fillId="0" borderId="1" xfId="0" applyFont="1" applyBorder="1" applyAlignment="1">
      <alignment horizontal="right" vertical="top" wrapText="1"/>
    </xf>
    <xf numFmtId="0" fontId="6" fillId="0" borderId="1" xfId="0" applyFont="1" applyBorder="1" applyAlignment="1">
      <alignment horizontal="right" vertical="top" wrapText="1"/>
    </xf>
    <xf numFmtId="0" fontId="5" fillId="0" borderId="1" xfId="0" applyFont="1" applyBorder="1" applyAlignment="1">
      <alignment horizontal="right" vertical="top"/>
    </xf>
    <xf numFmtId="1" fontId="6" fillId="0" borderId="1" xfId="0" applyNumberFormat="1" applyFont="1" applyBorder="1" applyAlignment="1">
      <alignment horizontal="right" vertical="top" wrapText="1"/>
    </xf>
    <xf numFmtId="0" fontId="6" fillId="2" borderId="1" xfId="0" applyFont="1" applyFill="1" applyBorder="1" applyAlignment="1">
      <alignment horizontal="right" vertical="top" wrapText="1"/>
    </xf>
    <xf numFmtId="3" fontId="4" fillId="0" borderId="1" xfId="0" applyNumberFormat="1" applyFont="1" applyBorder="1" applyAlignment="1">
      <alignment horizontal="right" vertical="top" wrapText="1"/>
    </xf>
    <xf numFmtId="3" fontId="6" fillId="2" borderId="1" xfId="0" applyNumberFormat="1" applyFont="1" applyFill="1" applyBorder="1" applyAlignment="1">
      <alignment horizontal="right" vertical="top" wrapText="1"/>
    </xf>
    <xf numFmtId="0" fontId="10" fillId="2" borderId="1" xfId="0" applyNumberFormat="1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right" vertical="top" wrapText="1"/>
    </xf>
    <xf numFmtId="0" fontId="13" fillId="0" borderId="0" xfId="0" applyFont="1" applyFill="1" applyAlignment="1">
      <alignment vertical="top" wrapText="1"/>
    </xf>
    <xf numFmtId="164" fontId="5" fillId="0" borderId="1" xfId="0" applyNumberFormat="1" applyFont="1" applyFill="1" applyBorder="1" applyAlignment="1">
      <alignment vertical="center"/>
    </xf>
    <xf numFmtId="0" fontId="6" fillId="0" borderId="1" xfId="0" applyFont="1" applyFill="1" applyBorder="1" applyAlignment="1">
      <alignment horizontal="right" vertical="top" wrapText="1"/>
    </xf>
    <xf numFmtId="164" fontId="7" fillId="0" borderId="1" xfId="0" applyNumberFormat="1" applyFont="1" applyFill="1" applyBorder="1" applyAlignment="1">
      <alignment vertical="center"/>
    </xf>
    <xf numFmtId="0" fontId="10" fillId="0" borderId="1" xfId="0" applyFont="1" applyFill="1" applyBorder="1" applyAlignment="1">
      <alignment wrapText="1"/>
    </xf>
    <xf numFmtId="0" fontId="6" fillId="0" borderId="1" xfId="0" applyFont="1" applyFill="1" applyBorder="1" applyAlignment="1">
      <alignment horizontal="right" vertical="center" wrapText="1"/>
    </xf>
    <xf numFmtId="0" fontId="7" fillId="2" borderId="1" xfId="0" applyFont="1" applyFill="1" applyBorder="1" applyAlignment="1">
      <alignment horizontal="right" vertical="top" wrapText="1"/>
    </xf>
    <xf numFmtId="164" fontId="6" fillId="0" borderId="1" xfId="0" applyNumberFormat="1" applyFont="1" applyFill="1" applyBorder="1" applyAlignment="1">
      <alignment horizontal="right" vertical="center" wrapText="1"/>
    </xf>
    <xf numFmtId="0" fontId="14" fillId="0" borderId="0" xfId="0" applyFont="1"/>
    <xf numFmtId="164" fontId="5" fillId="0" borderId="1" xfId="0" applyNumberFormat="1" applyFont="1" applyFill="1" applyBorder="1" applyAlignment="1">
      <alignment horizontal="right" vertical="top"/>
    </xf>
    <xf numFmtId="164" fontId="7" fillId="0" borderId="1" xfId="0" applyNumberFormat="1" applyFont="1" applyFill="1" applyBorder="1"/>
    <xf numFmtId="2" fontId="0" fillId="0" borderId="0" xfId="0" applyNumberFormat="1"/>
    <xf numFmtId="0" fontId="10" fillId="0" borderId="2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top"/>
    </xf>
    <xf numFmtId="0" fontId="0" fillId="0" borderId="0" xfId="0" applyAlignment="1">
      <alignment horizontal="center" vertical="top"/>
    </xf>
    <xf numFmtId="0" fontId="3" fillId="0" borderId="0" xfId="0" applyFont="1" applyAlignment="1">
      <alignment horizontal="center" vertical="top"/>
    </xf>
    <xf numFmtId="0" fontId="10" fillId="0" borderId="2" xfId="0" applyFont="1" applyBorder="1" applyAlignment="1">
      <alignment horizontal="center" vertical="top" wrapText="1"/>
    </xf>
    <xf numFmtId="0" fontId="10" fillId="0" borderId="3" xfId="0" applyFont="1" applyBorder="1" applyAlignment="1">
      <alignment horizontal="center" vertical="top" wrapText="1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right" vertical="top"/>
    </xf>
    <xf numFmtId="0" fontId="8" fillId="0" borderId="0" xfId="0" applyFont="1" applyAlignment="1">
      <alignment horizontal="right" vertical="top" wrapText="1"/>
    </xf>
    <xf numFmtId="0" fontId="8" fillId="0" borderId="0" xfId="0" applyFont="1" applyAlignment="1">
      <alignment horizontal="right" vertical="top"/>
    </xf>
    <xf numFmtId="0" fontId="0" fillId="0" borderId="0" xfId="0" applyAlignment="1">
      <alignment vertical="top"/>
    </xf>
    <xf numFmtId="0" fontId="9" fillId="0" borderId="0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top"/>
    </xf>
    <xf numFmtId="0" fontId="0" fillId="0" borderId="0" xfId="0" applyAlignment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52"/>
  <sheetViews>
    <sheetView tabSelected="1" topLeftCell="A3" workbookViewId="0">
      <selection activeCell="H46" sqref="H46"/>
    </sheetView>
  </sheetViews>
  <sheetFormatPr defaultRowHeight="15"/>
  <cols>
    <col min="1" max="1" width="21.5703125" style="2" customWidth="1"/>
    <col min="2" max="2" width="60.85546875" style="4" customWidth="1"/>
    <col min="3" max="3" width="12.140625" style="2" customWidth="1"/>
    <col min="4" max="4" width="13.140625" customWidth="1"/>
    <col min="5" max="5" width="9.5703125" bestFit="1" customWidth="1"/>
  </cols>
  <sheetData>
    <row r="1" spans="1:4" ht="17.25" hidden="1" customHeight="1"/>
    <row r="2" spans="1:4" ht="15.75" hidden="1">
      <c r="A2" s="66"/>
      <c r="B2" s="67"/>
      <c r="C2" s="67"/>
    </row>
    <row r="3" spans="1:4" ht="1.5" customHeight="1">
      <c r="A3" s="1"/>
    </row>
    <row r="4" spans="1:4">
      <c r="A4" s="72" t="s">
        <v>0</v>
      </c>
      <c r="B4" s="72"/>
      <c r="C4" s="72"/>
      <c r="D4" s="72"/>
    </row>
    <row r="5" spans="1:4">
      <c r="A5" s="72" t="s">
        <v>98</v>
      </c>
      <c r="B5" s="72"/>
      <c r="C5" s="72"/>
      <c r="D5" s="72"/>
    </row>
    <row r="6" spans="1:4">
      <c r="A6" s="72" t="s">
        <v>99</v>
      </c>
      <c r="B6" s="72"/>
      <c r="C6" s="72"/>
      <c r="D6" s="72"/>
    </row>
    <row r="7" spans="1:4" ht="19.5" customHeight="1">
      <c r="A7" s="72" t="s">
        <v>100</v>
      </c>
      <c r="B7" s="72"/>
      <c r="C7" s="72"/>
      <c r="D7" s="72"/>
    </row>
    <row r="8" spans="1:4">
      <c r="A8" s="3"/>
    </row>
    <row r="9" spans="1:4" ht="60" customHeight="1">
      <c r="A9" s="71" t="s">
        <v>103</v>
      </c>
      <c r="B9" s="71"/>
      <c r="C9" s="71"/>
      <c r="D9" s="71"/>
    </row>
    <row r="10" spans="1:4">
      <c r="A10" s="68"/>
      <c r="B10" s="67"/>
      <c r="C10" s="67"/>
    </row>
    <row r="11" spans="1:4">
      <c r="A11" s="62" t="s">
        <v>1</v>
      </c>
      <c r="B11" s="64" t="s">
        <v>2</v>
      </c>
      <c r="C11" s="69" t="s">
        <v>102</v>
      </c>
      <c r="D11" s="69" t="s">
        <v>101</v>
      </c>
    </row>
    <row r="12" spans="1:4" ht="42.75" customHeight="1">
      <c r="A12" s="63"/>
      <c r="B12" s="65"/>
      <c r="C12" s="70"/>
      <c r="D12" s="70"/>
    </row>
    <row r="13" spans="1:4" ht="17.25" customHeight="1">
      <c r="A13" s="41" t="s">
        <v>76</v>
      </c>
      <c r="B13" s="5" t="s">
        <v>3</v>
      </c>
      <c r="C13" s="19">
        <f>C14+C16+C18+C22+C26+C27+C33+C35+C38+C42+C43+C25</f>
        <v>650468</v>
      </c>
      <c r="D13" s="19">
        <f>D14+D16+D18+D22+D26+D27+D33+D35+D38+D42+D43+D25</f>
        <v>649869</v>
      </c>
    </row>
    <row r="14" spans="1:4" ht="15.75" hidden="1" customHeight="1">
      <c r="A14" s="41" t="s">
        <v>4</v>
      </c>
      <c r="B14" s="5" t="s">
        <v>5</v>
      </c>
      <c r="C14" s="10">
        <f>C15</f>
        <v>376353</v>
      </c>
      <c r="D14" s="10">
        <f>D15</f>
        <v>376353</v>
      </c>
    </row>
    <row r="15" spans="1:4" hidden="1">
      <c r="A15" s="42" t="s">
        <v>77</v>
      </c>
      <c r="B15" s="6" t="s">
        <v>6</v>
      </c>
      <c r="C15" s="11">
        <v>376353</v>
      </c>
      <c r="D15" s="11">
        <v>376353</v>
      </c>
    </row>
    <row r="16" spans="1:4" ht="26.25" hidden="1" customHeight="1">
      <c r="A16" s="43" t="s">
        <v>78</v>
      </c>
      <c r="B16" s="25" t="s">
        <v>34</v>
      </c>
      <c r="C16" s="10">
        <f>C17</f>
        <v>22495</v>
      </c>
      <c r="D16" s="10">
        <f>D17</f>
        <v>22495</v>
      </c>
    </row>
    <row r="17" spans="1:4" ht="28.5" hidden="1" customHeight="1">
      <c r="A17" s="44" t="s">
        <v>35</v>
      </c>
      <c r="B17" s="18" t="s">
        <v>42</v>
      </c>
      <c r="C17" s="11">
        <v>22495</v>
      </c>
      <c r="D17" s="11">
        <v>22495</v>
      </c>
    </row>
    <row r="18" spans="1:4" ht="18" hidden="1" customHeight="1">
      <c r="A18" s="41" t="s">
        <v>79</v>
      </c>
      <c r="B18" s="5" t="s">
        <v>7</v>
      </c>
      <c r="C18" s="10">
        <f>SUM(C19:C21)</f>
        <v>49099</v>
      </c>
      <c r="D18" s="10">
        <f>SUM(D19:D21)</f>
        <v>49099</v>
      </c>
    </row>
    <row r="19" spans="1:4" ht="26.25" hidden="1" customHeight="1">
      <c r="A19" s="45" t="s">
        <v>80</v>
      </c>
      <c r="B19" s="36" t="s">
        <v>71</v>
      </c>
      <c r="C19" s="11">
        <v>21709</v>
      </c>
      <c r="D19" s="11">
        <v>21709</v>
      </c>
    </row>
    <row r="20" spans="1:4" hidden="1">
      <c r="A20" s="45" t="s">
        <v>8</v>
      </c>
      <c r="B20" s="36" t="s">
        <v>9</v>
      </c>
      <c r="C20" s="11">
        <v>1310</v>
      </c>
      <c r="D20" s="11">
        <v>1310</v>
      </c>
    </row>
    <row r="21" spans="1:4" ht="27.75" hidden="1" customHeight="1">
      <c r="A21" s="42" t="s">
        <v>63</v>
      </c>
      <c r="B21" s="6" t="s">
        <v>66</v>
      </c>
      <c r="C21" s="11">
        <v>26080</v>
      </c>
      <c r="D21" s="11">
        <v>26080</v>
      </c>
    </row>
    <row r="22" spans="1:4" ht="18" hidden="1" customHeight="1">
      <c r="A22" s="41" t="s">
        <v>10</v>
      </c>
      <c r="B22" s="5" t="s">
        <v>11</v>
      </c>
      <c r="C22" s="10">
        <f>SUM(C23:C24)</f>
        <v>120426</v>
      </c>
      <c r="D22" s="10">
        <f>SUM(D23:D24)</f>
        <v>120426</v>
      </c>
    </row>
    <row r="23" spans="1:4" hidden="1">
      <c r="A23" s="42" t="s">
        <v>81</v>
      </c>
      <c r="B23" s="6" t="s">
        <v>12</v>
      </c>
      <c r="C23" s="12">
        <v>51047</v>
      </c>
      <c r="D23" s="12">
        <v>51047</v>
      </c>
    </row>
    <row r="24" spans="1:4" hidden="1">
      <c r="A24" s="42" t="s">
        <v>82</v>
      </c>
      <c r="B24" s="6" t="s">
        <v>13</v>
      </c>
      <c r="C24" s="12">
        <v>69379</v>
      </c>
      <c r="D24" s="12">
        <v>69379</v>
      </c>
    </row>
    <row r="25" spans="1:4" s="58" customFormat="1" ht="25.5" hidden="1">
      <c r="A25" s="41" t="s">
        <v>89</v>
      </c>
      <c r="B25" s="5" t="s">
        <v>97</v>
      </c>
      <c r="C25" s="13">
        <v>40</v>
      </c>
      <c r="D25" s="13">
        <v>40</v>
      </c>
    </row>
    <row r="26" spans="1:4" ht="20.25" hidden="1" customHeight="1">
      <c r="A26" s="41" t="s">
        <v>83</v>
      </c>
      <c r="B26" s="5" t="s">
        <v>14</v>
      </c>
      <c r="C26" s="13">
        <v>15438</v>
      </c>
      <c r="D26" s="13">
        <v>15438</v>
      </c>
    </row>
    <row r="27" spans="1:4" ht="26.25" hidden="1" customHeight="1">
      <c r="A27" s="41" t="s">
        <v>15</v>
      </c>
      <c r="B27" s="5" t="s">
        <v>16</v>
      </c>
      <c r="C27" s="13">
        <f>SUM(C28:C32)</f>
        <v>41338</v>
      </c>
      <c r="D27" s="13">
        <f>SUM(D28:D32)</f>
        <v>41338</v>
      </c>
    </row>
    <row r="28" spans="1:4" ht="60.75" hidden="1" customHeight="1">
      <c r="A28" s="42" t="s">
        <v>17</v>
      </c>
      <c r="B28" s="6" t="s">
        <v>69</v>
      </c>
      <c r="C28" s="14">
        <v>29366</v>
      </c>
      <c r="D28" s="14">
        <v>29366</v>
      </c>
    </row>
    <row r="29" spans="1:4" ht="54" hidden="1" customHeight="1">
      <c r="A29" s="42" t="s">
        <v>18</v>
      </c>
      <c r="B29" s="6" t="s">
        <v>52</v>
      </c>
      <c r="C29" s="14">
        <v>1019</v>
      </c>
      <c r="D29" s="14">
        <v>1019</v>
      </c>
    </row>
    <row r="30" spans="1:4" ht="42" hidden="1" customHeight="1">
      <c r="A30" s="42" t="s">
        <v>19</v>
      </c>
      <c r="B30" s="6" t="s">
        <v>36</v>
      </c>
      <c r="C30" s="14">
        <v>202</v>
      </c>
      <c r="D30" s="14">
        <v>202</v>
      </c>
    </row>
    <row r="31" spans="1:4" ht="65.25" hidden="1" customHeight="1">
      <c r="A31" s="42" t="s">
        <v>84</v>
      </c>
      <c r="B31" s="6" t="s">
        <v>53</v>
      </c>
      <c r="C31" s="14">
        <v>7198</v>
      </c>
      <c r="D31" s="14">
        <v>7198</v>
      </c>
    </row>
    <row r="32" spans="1:4" ht="81" hidden="1" customHeight="1">
      <c r="A32" s="45" t="s">
        <v>72</v>
      </c>
      <c r="B32" s="36" t="s">
        <v>73</v>
      </c>
      <c r="C32" s="14">
        <v>3553</v>
      </c>
      <c r="D32" s="14">
        <v>3553</v>
      </c>
    </row>
    <row r="33" spans="1:4" ht="12.75" hidden="1" customHeight="1">
      <c r="A33" s="41" t="s">
        <v>85</v>
      </c>
      <c r="B33" s="5" t="s">
        <v>20</v>
      </c>
      <c r="C33" s="13">
        <f>C34</f>
        <v>2872</v>
      </c>
      <c r="D33" s="13">
        <f>D34</f>
        <v>2872</v>
      </c>
    </row>
    <row r="34" spans="1:4" ht="16.5" hidden="1" customHeight="1">
      <c r="A34" s="42" t="s">
        <v>86</v>
      </c>
      <c r="B34" s="6" t="s">
        <v>54</v>
      </c>
      <c r="C34" s="12">
        <v>2872</v>
      </c>
      <c r="D34" s="12">
        <v>2872</v>
      </c>
    </row>
    <row r="35" spans="1:4" ht="25.5" hidden="1">
      <c r="A35" s="46" t="s">
        <v>31</v>
      </c>
      <c r="B35" s="5" t="s">
        <v>49</v>
      </c>
      <c r="C35" s="13">
        <f>SUM(C36:C37)</f>
        <v>150</v>
      </c>
      <c r="D35" s="13">
        <f>SUM(D36:D37)</f>
        <v>150</v>
      </c>
    </row>
    <row r="36" spans="1:4" ht="29.25" hidden="1" customHeight="1">
      <c r="A36" s="47" t="s">
        <v>64</v>
      </c>
      <c r="B36" s="48" t="s">
        <v>51</v>
      </c>
      <c r="C36" s="20">
        <v>75</v>
      </c>
      <c r="D36" s="20">
        <v>75</v>
      </c>
    </row>
    <row r="37" spans="1:4" ht="18" hidden="1" customHeight="1">
      <c r="A37" s="40" t="s">
        <v>65</v>
      </c>
      <c r="B37" s="21" t="s">
        <v>21</v>
      </c>
      <c r="C37" s="20">
        <v>75</v>
      </c>
      <c r="D37" s="20">
        <v>75</v>
      </c>
    </row>
    <row r="38" spans="1:4" ht="25.5" hidden="1">
      <c r="A38" s="41" t="s">
        <v>22</v>
      </c>
      <c r="B38" s="5" t="s">
        <v>23</v>
      </c>
      <c r="C38" s="15">
        <f>SUM(C39:C41)</f>
        <v>13000</v>
      </c>
      <c r="D38" s="15">
        <f>SUM(D39:D41)</f>
        <v>13000</v>
      </c>
    </row>
    <row r="39" spans="1:4" ht="68.25" hidden="1" customHeight="1">
      <c r="A39" s="42" t="s">
        <v>37</v>
      </c>
      <c r="B39" s="6" t="s">
        <v>61</v>
      </c>
      <c r="C39" s="14">
        <v>3300</v>
      </c>
      <c r="D39" s="14">
        <v>3300</v>
      </c>
    </row>
    <row r="40" spans="1:4" ht="40.5" hidden="1" customHeight="1">
      <c r="A40" s="42" t="s">
        <v>24</v>
      </c>
      <c r="B40" s="6" t="s">
        <v>55</v>
      </c>
      <c r="C40" s="57">
        <v>9500</v>
      </c>
      <c r="D40" s="57">
        <v>9500</v>
      </c>
    </row>
    <row r="41" spans="1:4" ht="68.25" hidden="1" customHeight="1">
      <c r="A41" s="45" t="s">
        <v>74</v>
      </c>
      <c r="B41" s="36" t="s">
        <v>75</v>
      </c>
      <c r="C41" s="14">
        <v>200</v>
      </c>
      <c r="D41" s="14">
        <v>200</v>
      </c>
    </row>
    <row r="42" spans="1:4" hidden="1">
      <c r="A42" s="41" t="s">
        <v>25</v>
      </c>
      <c r="B42" s="5" t="s">
        <v>26</v>
      </c>
      <c r="C42" s="13">
        <v>3497</v>
      </c>
      <c r="D42" s="13">
        <v>3497</v>
      </c>
    </row>
    <row r="43" spans="1:4" ht="18.75" customHeight="1">
      <c r="A43" s="49" t="s">
        <v>27</v>
      </c>
      <c r="B43" s="50" t="s">
        <v>43</v>
      </c>
      <c r="C43" s="51">
        <f>SUM(C44:C44)</f>
        <v>5760</v>
      </c>
      <c r="D43" s="51">
        <f>SUM(D44:D44)</f>
        <v>5161</v>
      </c>
    </row>
    <row r="44" spans="1:4" ht="13.5" customHeight="1">
      <c r="A44" s="52" t="s">
        <v>68</v>
      </c>
      <c r="B44" s="54" t="s">
        <v>67</v>
      </c>
      <c r="C44" s="53">
        <v>5760</v>
      </c>
      <c r="D44" s="53">
        <v>5161</v>
      </c>
    </row>
    <row r="45" spans="1:4">
      <c r="A45" s="7" t="s">
        <v>87</v>
      </c>
      <c r="B45" s="8" t="s">
        <v>28</v>
      </c>
      <c r="C45" s="16">
        <f>C46+C51</f>
        <v>1507705</v>
      </c>
      <c r="D45" s="16">
        <f>D46+D51</f>
        <v>1835379</v>
      </c>
    </row>
    <row r="46" spans="1:4" ht="28.5" customHeight="1">
      <c r="A46" s="7" t="s">
        <v>88</v>
      </c>
      <c r="B46" s="27" t="s">
        <v>44</v>
      </c>
      <c r="C46" s="16">
        <f>SUM(C47:C50)</f>
        <v>1481443.1</v>
      </c>
      <c r="D46" s="16">
        <f>SUM(D47:D50)</f>
        <v>1811145.5</v>
      </c>
    </row>
    <row r="47" spans="1:4" hidden="1">
      <c r="A47" s="33" t="s">
        <v>45</v>
      </c>
      <c r="B47" s="9" t="s">
        <v>38</v>
      </c>
      <c r="C47" s="14">
        <v>109959</v>
      </c>
      <c r="D47" s="14">
        <v>109959</v>
      </c>
    </row>
    <row r="48" spans="1:4" ht="25.5">
      <c r="A48" s="33" t="s">
        <v>47</v>
      </c>
      <c r="B48" s="9" t="s">
        <v>62</v>
      </c>
      <c r="C48" s="14">
        <v>299461.59999999998</v>
      </c>
      <c r="D48" s="14">
        <v>369418.3</v>
      </c>
    </row>
    <row r="49" spans="1:5">
      <c r="A49" s="33" t="s">
        <v>46</v>
      </c>
      <c r="B49" s="9" t="s">
        <v>39</v>
      </c>
      <c r="C49" s="35">
        <v>1072022.5</v>
      </c>
      <c r="D49" s="35">
        <v>1096940.8999999999</v>
      </c>
    </row>
    <row r="50" spans="1:5">
      <c r="A50" s="33" t="s">
        <v>50</v>
      </c>
      <c r="B50" s="9" t="s">
        <v>29</v>
      </c>
      <c r="C50" s="60">
        <v>0</v>
      </c>
      <c r="D50" s="60">
        <v>234827.3</v>
      </c>
      <c r="E50" s="61"/>
    </row>
    <row r="51" spans="1:5">
      <c r="A51" s="7" t="s">
        <v>32</v>
      </c>
      <c r="B51" s="8" t="s">
        <v>70</v>
      </c>
      <c r="C51" s="17">
        <v>26261.9</v>
      </c>
      <c r="D51" s="17">
        <v>24233.5</v>
      </c>
    </row>
    <row r="52" spans="1:5">
      <c r="A52" s="7"/>
      <c r="B52" s="8" t="s">
        <v>30</v>
      </c>
      <c r="C52" s="16">
        <f>(C45+C13)</f>
        <v>2158173</v>
      </c>
      <c r="D52" s="16">
        <f>(D45+D13)</f>
        <v>2485248</v>
      </c>
    </row>
  </sheetData>
  <mergeCells count="11">
    <mergeCell ref="A11:A12"/>
    <mergeCell ref="B11:B12"/>
    <mergeCell ref="A2:C2"/>
    <mergeCell ref="A10:C10"/>
    <mergeCell ref="C11:C12"/>
    <mergeCell ref="A9:D9"/>
    <mergeCell ref="A4:D4"/>
    <mergeCell ref="A5:D5"/>
    <mergeCell ref="A6:D6"/>
    <mergeCell ref="A7:D7"/>
    <mergeCell ref="D11:D12"/>
  </mergeCells>
  <printOptions horizontalCentered="1"/>
  <pageMargins left="0.31496062992125984" right="0.31496062992125984" top="0.55118110236220474" bottom="0.55118110236220474" header="0.31496062992125984" footer="0.31496062992125984"/>
  <pageSetup paperSize="9" scale="90" orientation="portrait" useFirstPageNumber="1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D41"/>
  <sheetViews>
    <sheetView topLeftCell="A32" workbookViewId="0">
      <selection activeCell="D41" sqref="D41"/>
    </sheetView>
  </sheetViews>
  <sheetFormatPr defaultRowHeight="15"/>
  <cols>
    <col min="1" max="1" width="23" style="23" customWidth="1"/>
    <col min="2" max="2" width="38.85546875" customWidth="1"/>
    <col min="3" max="3" width="11.85546875" customWidth="1"/>
    <col min="4" max="4" width="11.7109375" customWidth="1"/>
  </cols>
  <sheetData>
    <row r="1" spans="1:4" ht="64.5" customHeight="1">
      <c r="A1" s="73" t="s">
        <v>90</v>
      </c>
      <c r="B1" s="74"/>
      <c r="C1" s="74"/>
      <c r="D1" s="75"/>
    </row>
    <row r="2" spans="1:4" ht="48.75" customHeight="1">
      <c r="A2" s="76" t="s">
        <v>91</v>
      </c>
      <c r="B2" s="77"/>
      <c r="C2" s="77"/>
      <c r="D2" s="78"/>
    </row>
    <row r="3" spans="1:4" ht="42" customHeight="1">
      <c r="A3" s="22" t="s">
        <v>1</v>
      </c>
      <c r="B3" s="22" t="s">
        <v>2</v>
      </c>
      <c r="C3" s="24" t="s">
        <v>92</v>
      </c>
      <c r="D3" s="24" t="s">
        <v>93</v>
      </c>
    </row>
    <row r="4" spans="1:4" ht="15.75" customHeight="1">
      <c r="A4" s="37" t="s">
        <v>76</v>
      </c>
      <c r="B4" s="25" t="s">
        <v>33</v>
      </c>
      <c r="C4" s="10">
        <f>C5+C7+C9+C13+C16+C17+C23+C25+C28+C32+C33</f>
        <v>661583</v>
      </c>
      <c r="D4" s="10">
        <f>D5+D7+D9+D13+D16+D17+D23+D25+D28+D32+D33</f>
        <v>681862</v>
      </c>
    </row>
    <row r="5" spans="1:4">
      <c r="A5" s="37" t="s">
        <v>4</v>
      </c>
      <c r="B5" s="25" t="s">
        <v>5</v>
      </c>
      <c r="C5" s="10">
        <f>C6</f>
        <v>391407</v>
      </c>
      <c r="D5" s="10">
        <f>D6</f>
        <v>407063</v>
      </c>
    </row>
    <row r="6" spans="1:4">
      <c r="A6" s="38" t="s">
        <v>77</v>
      </c>
      <c r="B6" s="21" t="s">
        <v>6</v>
      </c>
      <c r="C6" s="11">
        <v>391407</v>
      </c>
      <c r="D6" s="11">
        <v>407063</v>
      </c>
    </row>
    <row r="7" spans="1:4" ht="40.5" customHeight="1">
      <c r="A7" s="37" t="s">
        <v>78</v>
      </c>
      <c r="B7" s="25" t="s">
        <v>34</v>
      </c>
      <c r="C7" s="10">
        <f>C8</f>
        <v>22391</v>
      </c>
      <c r="D7" s="10">
        <f>D8</f>
        <v>22614</v>
      </c>
    </row>
    <row r="8" spans="1:4" ht="38.25">
      <c r="A8" s="38" t="s">
        <v>35</v>
      </c>
      <c r="B8" s="21" t="s">
        <v>42</v>
      </c>
      <c r="C8" s="11">
        <v>22391</v>
      </c>
      <c r="D8" s="11">
        <v>22614</v>
      </c>
    </row>
    <row r="9" spans="1:4" ht="15.75" customHeight="1">
      <c r="A9" s="37" t="s">
        <v>94</v>
      </c>
      <c r="B9" s="25" t="s">
        <v>7</v>
      </c>
      <c r="C9" s="10">
        <f>C11+C12+C10</f>
        <v>49099</v>
      </c>
      <c r="D9" s="10">
        <f>D11+D12+D10</f>
        <v>49099</v>
      </c>
    </row>
    <row r="10" spans="1:4" ht="30" customHeight="1">
      <c r="A10" s="56" t="s">
        <v>95</v>
      </c>
      <c r="B10" s="36" t="s">
        <v>71</v>
      </c>
      <c r="C10" s="11">
        <v>21709</v>
      </c>
      <c r="D10" s="11">
        <v>21709</v>
      </c>
    </row>
    <row r="11" spans="1:4">
      <c r="A11" s="38" t="s">
        <v>8</v>
      </c>
      <c r="B11" s="21" t="s">
        <v>9</v>
      </c>
      <c r="C11" s="11">
        <v>1310</v>
      </c>
      <c r="D11" s="11">
        <v>1310</v>
      </c>
    </row>
    <row r="12" spans="1:4" ht="28.5" customHeight="1">
      <c r="A12" s="38" t="s">
        <v>63</v>
      </c>
      <c r="B12" s="21" t="s">
        <v>66</v>
      </c>
      <c r="C12" s="11">
        <v>26080</v>
      </c>
      <c r="D12" s="11">
        <v>26080</v>
      </c>
    </row>
    <row r="13" spans="1:4">
      <c r="A13" s="37" t="s">
        <v>10</v>
      </c>
      <c r="B13" s="25" t="s">
        <v>11</v>
      </c>
      <c r="C13" s="10">
        <f>C14+C15</f>
        <v>121629</v>
      </c>
      <c r="D13" s="10">
        <f>D14+D15</f>
        <v>122846</v>
      </c>
    </row>
    <row r="14" spans="1:4">
      <c r="A14" s="38" t="s">
        <v>81</v>
      </c>
      <c r="B14" s="21" t="s">
        <v>12</v>
      </c>
      <c r="C14" s="11">
        <v>51557</v>
      </c>
      <c r="D14" s="11">
        <v>52073</v>
      </c>
    </row>
    <row r="15" spans="1:4" ht="20.25" customHeight="1">
      <c r="A15" s="38" t="s">
        <v>96</v>
      </c>
      <c r="B15" s="21" t="s">
        <v>13</v>
      </c>
      <c r="C15" s="11">
        <v>70072</v>
      </c>
      <c r="D15" s="11">
        <v>70773</v>
      </c>
    </row>
    <row r="16" spans="1:4">
      <c r="A16" s="37" t="s">
        <v>83</v>
      </c>
      <c r="B16" s="25" t="s">
        <v>14</v>
      </c>
      <c r="C16" s="28">
        <v>15592</v>
      </c>
      <c r="D16" s="10">
        <v>15748</v>
      </c>
    </row>
    <row r="17" spans="1:4" ht="51.75" customHeight="1">
      <c r="A17" s="37" t="s">
        <v>15</v>
      </c>
      <c r="B17" s="25" t="s">
        <v>16</v>
      </c>
      <c r="C17" s="10">
        <f>C18+C19+C20+C21+C22</f>
        <v>35051</v>
      </c>
      <c r="D17" s="10">
        <f>D18+D19+D20+D21+D22</f>
        <v>34814</v>
      </c>
    </row>
    <row r="18" spans="1:4" ht="91.9" customHeight="1">
      <c r="A18" s="38" t="s">
        <v>17</v>
      </c>
      <c r="B18" s="21" t="s">
        <v>56</v>
      </c>
      <c r="C18" s="11">
        <v>23816</v>
      </c>
      <c r="D18" s="11">
        <v>23816</v>
      </c>
    </row>
    <row r="19" spans="1:4" ht="96" customHeight="1">
      <c r="A19" s="33" t="s">
        <v>18</v>
      </c>
      <c r="B19" s="6" t="s">
        <v>57</v>
      </c>
      <c r="C19" s="14">
        <v>1019</v>
      </c>
      <c r="D19" s="31">
        <v>1019</v>
      </c>
    </row>
    <row r="20" spans="1:4" ht="66.75" customHeight="1">
      <c r="A20" s="38" t="s">
        <v>19</v>
      </c>
      <c r="B20" s="21" t="s">
        <v>58</v>
      </c>
      <c r="C20" s="11">
        <v>202</v>
      </c>
      <c r="D20" s="11">
        <v>202</v>
      </c>
    </row>
    <row r="21" spans="1:4" ht="92.25" customHeight="1">
      <c r="A21" s="38" t="s">
        <v>84</v>
      </c>
      <c r="B21" s="6" t="s">
        <v>59</v>
      </c>
      <c r="C21" s="11">
        <v>6461</v>
      </c>
      <c r="D21" s="11">
        <v>6224</v>
      </c>
    </row>
    <row r="22" spans="1:4" ht="117.75" customHeight="1">
      <c r="A22" s="45" t="s">
        <v>72</v>
      </c>
      <c r="B22" s="36" t="s">
        <v>73</v>
      </c>
      <c r="C22" s="11">
        <v>3553</v>
      </c>
      <c r="D22" s="11">
        <v>3553</v>
      </c>
    </row>
    <row r="23" spans="1:4" ht="25.5">
      <c r="A23" s="37" t="s">
        <v>85</v>
      </c>
      <c r="B23" s="25" t="s">
        <v>20</v>
      </c>
      <c r="C23" s="10">
        <f>C24</f>
        <v>2872</v>
      </c>
      <c r="D23" s="10">
        <f>D24</f>
        <v>2872</v>
      </c>
    </row>
    <row r="24" spans="1:4" ht="29.25" customHeight="1">
      <c r="A24" s="38" t="s">
        <v>86</v>
      </c>
      <c r="B24" s="21" t="s">
        <v>54</v>
      </c>
      <c r="C24" s="11">
        <v>2872</v>
      </c>
      <c r="D24" s="11">
        <v>2872</v>
      </c>
    </row>
    <row r="25" spans="1:4" ht="42.75" customHeight="1">
      <c r="A25" s="37" t="s">
        <v>31</v>
      </c>
      <c r="B25" s="25" t="s">
        <v>49</v>
      </c>
      <c r="C25" s="10">
        <f>C26+C27</f>
        <v>150</v>
      </c>
      <c r="D25" s="10">
        <f>D26+D27</f>
        <v>150</v>
      </c>
    </row>
    <row r="26" spans="1:4" ht="39" customHeight="1">
      <c r="A26" s="39" t="s">
        <v>64</v>
      </c>
      <c r="B26" s="32" t="s">
        <v>51</v>
      </c>
      <c r="C26" s="20">
        <v>75</v>
      </c>
      <c r="D26" s="12">
        <v>75</v>
      </c>
    </row>
    <row r="27" spans="1:4" ht="28.5" customHeight="1">
      <c r="A27" s="40" t="s">
        <v>65</v>
      </c>
      <c r="B27" s="21" t="s">
        <v>21</v>
      </c>
      <c r="C27" s="11">
        <v>75</v>
      </c>
      <c r="D27" s="11">
        <v>75</v>
      </c>
    </row>
    <row r="28" spans="1:4" ht="25.5" customHeight="1">
      <c r="A28" s="37" t="s">
        <v>22</v>
      </c>
      <c r="B28" s="25" t="s">
        <v>23</v>
      </c>
      <c r="C28" s="10">
        <f>C29+C30+C31</f>
        <v>10720</v>
      </c>
      <c r="D28" s="10">
        <f>D29+D30+D31</f>
        <v>13800</v>
      </c>
    </row>
    <row r="29" spans="1:4" ht="108.6" customHeight="1">
      <c r="A29" s="38" t="s">
        <v>37</v>
      </c>
      <c r="B29" s="26" t="s">
        <v>61</v>
      </c>
      <c r="C29" s="11">
        <v>520</v>
      </c>
      <c r="D29" s="11">
        <v>12000</v>
      </c>
    </row>
    <row r="30" spans="1:4" ht="51">
      <c r="A30" s="33" t="s">
        <v>24</v>
      </c>
      <c r="B30" s="6" t="s">
        <v>60</v>
      </c>
      <c r="C30" s="11">
        <v>10000</v>
      </c>
      <c r="D30" s="11">
        <v>1600</v>
      </c>
    </row>
    <row r="31" spans="1:4" ht="105" customHeight="1">
      <c r="A31" s="45" t="s">
        <v>74</v>
      </c>
      <c r="B31" s="36" t="s">
        <v>75</v>
      </c>
      <c r="C31" s="11">
        <v>200</v>
      </c>
      <c r="D31" s="11">
        <v>200</v>
      </c>
    </row>
    <row r="32" spans="1:4" ht="27.75" customHeight="1">
      <c r="A32" s="37" t="s">
        <v>25</v>
      </c>
      <c r="B32" s="25" t="s">
        <v>26</v>
      </c>
      <c r="C32" s="10">
        <v>3672</v>
      </c>
      <c r="D32" s="10">
        <v>3856</v>
      </c>
    </row>
    <row r="33" spans="1:4" ht="20.25" customHeight="1">
      <c r="A33" s="37" t="s">
        <v>27</v>
      </c>
      <c r="B33" s="27" t="s">
        <v>43</v>
      </c>
      <c r="C33" s="10">
        <f>C34</f>
        <v>9000</v>
      </c>
      <c r="D33" s="28">
        <f>D34</f>
        <v>9000</v>
      </c>
    </row>
    <row r="34" spans="1:4" ht="25.5" customHeight="1">
      <c r="A34" s="55" t="s">
        <v>68</v>
      </c>
      <c r="B34" s="54" t="s">
        <v>67</v>
      </c>
      <c r="C34" s="11">
        <v>9000</v>
      </c>
      <c r="D34" s="29">
        <v>9000</v>
      </c>
    </row>
    <row r="35" spans="1:4" ht="17.25" customHeight="1">
      <c r="A35" s="37" t="s">
        <v>87</v>
      </c>
      <c r="B35" s="25" t="s">
        <v>28</v>
      </c>
      <c r="C35" s="28">
        <f>C36+C40</f>
        <v>1494042.7</v>
      </c>
      <c r="D35" s="28">
        <f>D36+D40</f>
        <v>1465094.7</v>
      </c>
    </row>
    <row r="36" spans="1:4" ht="38.25">
      <c r="A36" s="37" t="s">
        <v>88</v>
      </c>
      <c r="B36" s="27" t="s">
        <v>44</v>
      </c>
      <c r="C36" s="28">
        <f>SUM(C37:C39)</f>
        <v>1475252.2</v>
      </c>
      <c r="D36" s="28">
        <f>SUM(D37:D39)</f>
        <v>1446304.2</v>
      </c>
    </row>
    <row r="37" spans="1:4" ht="25.5">
      <c r="A37" s="38" t="s">
        <v>45</v>
      </c>
      <c r="B37" s="21" t="s">
        <v>40</v>
      </c>
      <c r="C37" s="29">
        <v>109959</v>
      </c>
      <c r="D37" s="11">
        <v>109959</v>
      </c>
    </row>
    <row r="38" spans="1:4" ht="38.25">
      <c r="A38" s="38" t="s">
        <v>48</v>
      </c>
      <c r="B38" s="9" t="s">
        <v>62</v>
      </c>
      <c r="C38" s="29">
        <v>265922.2</v>
      </c>
      <c r="D38" s="11">
        <v>236850.7</v>
      </c>
    </row>
    <row r="39" spans="1:4" ht="25.5">
      <c r="A39" s="38" t="s">
        <v>46</v>
      </c>
      <c r="B39" s="21" t="s">
        <v>41</v>
      </c>
      <c r="C39" s="34">
        <v>1099371</v>
      </c>
      <c r="D39" s="34">
        <v>1099494.5</v>
      </c>
    </row>
    <row r="40" spans="1:4">
      <c r="A40" s="7" t="s">
        <v>32</v>
      </c>
      <c r="B40" s="8" t="s">
        <v>70</v>
      </c>
      <c r="C40" s="59">
        <v>18790.5</v>
      </c>
      <c r="D40" s="59">
        <v>18790.5</v>
      </c>
    </row>
    <row r="41" spans="1:4">
      <c r="A41" s="38"/>
      <c r="B41" s="30" t="s">
        <v>30</v>
      </c>
      <c r="C41" s="28">
        <f>SUM(C35,C4)</f>
        <v>2155625.7000000002</v>
      </c>
      <c r="D41" s="28">
        <f>SUM(D35,D4)</f>
        <v>2146956.7000000002</v>
      </c>
    </row>
  </sheetData>
  <mergeCells count="2">
    <mergeCell ref="A1:D1"/>
    <mergeCell ref="A2:D2"/>
  </mergeCells>
  <printOptions horizontalCentered="1"/>
  <pageMargins left="0.70866141732283472" right="0.70866141732283472" top="0.74803149606299213" bottom="0.74803149606299213" header="0.31496062992125984" footer="0.31496062992125984"/>
  <pageSetup paperSize="9" firstPageNumber="3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2023</vt:lpstr>
      <vt:lpstr>2024-2025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</dc:creator>
  <cp:lastModifiedBy>User</cp:lastModifiedBy>
  <cp:lastPrinted>2023-04-07T05:00:15Z</cp:lastPrinted>
  <dcterms:created xsi:type="dcterms:W3CDTF">2016-03-29T11:31:48Z</dcterms:created>
  <dcterms:modified xsi:type="dcterms:W3CDTF">2023-04-12T07:03:08Z</dcterms:modified>
</cp:coreProperties>
</file>