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19416" windowHeight="11016"/>
  </bookViews>
  <sheets>
    <sheet name="Лист 1" sheetId="1" r:id="rId1"/>
  </sheets>
  <definedNames>
    <definedName name="_xlnm.Print_Area" localSheetId="0">'Лист 1'!$B$1:$S$23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1" l="1"/>
  <c r="N15" i="1" s="1"/>
  <c r="O16" i="1"/>
  <c r="O15" i="1" s="1"/>
  <c r="P16" i="1"/>
  <c r="P15" i="1" s="1"/>
  <c r="Q16" i="1"/>
  <c r="Q15" i="1" s="1"/>
  <c r="R16" i="1"/>
  <c r="R15" i="1" s="1"/>
  <c r="S16" i="1"/>
  <c r="S15" i="1" s="1"/>
  <c r="M16" i="1" l="1"/>
  <c r="J16" i="1" l="1"/>
  <c r="K16" i="1"/>
  <c r="K15" i="1" s="1"/>
  <c r="L15" i="1"/>
  <c r="M15" i="1"/>
  <c r="J15" i="1" l="1"/>
  <c r="I16" i="1"/>
  <c r="I15" i="1" s="1"/>
  <c r="H16" i="1"/>
  <c r="H15" i="1" s="1"/>
  <c r="F22" i="1"/>
  <c r="F20" i="1"/>
  <c r="F19" i="1"/>
  <c r="F18" i="1"/>
  <c r="G16" i="1"/>
  <c r="G15" i="1" s="1"/>
  <c r="F15" i="1" l="1"/>
  <c r="F16" i="1"/>
</calcChain>
</file>

<file path=xl/sharedStrings.xml><?xml version="1.0" encoding="utf-8"?>
<sst xmlns="http://schemas.openxmlformats.org/spreadsheetml/2006/main" count="51" uniqueCount="44">
  <si>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</si>
  <si>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</si>
  <si>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</si>
  <si>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</si>
  <si>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</si>
  <si>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</si>
  <si>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</si>
  <si>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</si>
  <si>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2018 г.</t>
  </si>
  <si>
    <t>2019 г.</t>
  </si>
  <si>
    <t>2020 г.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</si>
  <si>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</si>
  <si>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</si>
  <si>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</si>
  <si>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</si>
  <si>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</si>
  <si>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</si>
  <si>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</si>
  <si>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</si>
  <si>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2021 г.</t>
  </si>
  <si>
    <t>2022 г.</t>
  </si>
  <si>
    <t xml:space="preserve">к муниципальной программе «Формирование современной городской среды» </t>
  </si>
  <si>
    <t>Иные источники (ср-ва населения)</t>
  </si>
  <si>
    <t>собственные средства бюджета муниципального образования</t>
  </si>
  <si>
    <t>средства бюджета Российской федерации</t>
  </si>
  <si>
    <t>2023 г.</t>
  </si>
  <si>
    <t>2024 г.</t>
  </si>
  <si>
    <t>Ответственный исполнитель: Управление жилищно-коммунального хозяйства Администрации города Воткинска</t>
  </si>
  <si>
    <t>средства бюджета Удмуртской Республики</t>
  </si>
  <si>
    <t>1) бюджет муниципального образования</t>
  </si>
  <si>
    <t>2) средства бюджетов других уровней бюджетной системы Российской Федерации, планируемые к привлечению</t>
  </si>
  <si>
    <t>2025 г.</t>
  </si>
  <si>
    <t>2026 г.</t>
  </si>
  <si>
    <t>2027 г.</t>
  </si>
  <si>
    <t>2028 г.</t>
  </si>
  <si>
    <t>2029 г.</t>
  </si>
  <si>
    <t>2030 г.</t>
  </si>
  <si>
    <t>"Приложение 6</t>
  </si>
  <si>
    <t xml:space="preserve">на территории муниципального образования «Город Воткинск» </t>
  </si>
  <si>
    <t xml:space="preserve">Наименование муниципальной программы: "Формирование современной городской среды" на территории муниципального образования "Город Воткинск" </t>
  </si>
  <si>
    <t xml:space="preserve">"Формирование современной городской среды" на территории муниципального образования "Город Воткинск" </t>
  </si>
  <si>
    <t>".</t>
  </si>
  <si>
    <t xml:space="preserve">Приложение 4 </t>
  </si>
  <si>
    <t>к постановлению Администрации города Воткинска от 28.12.2024 № 1719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</si>
</sst>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3"/>
  <sheetViews>
    <sheetView tabSelected="1" zoomScale="55" zoomScaleNormal="55" workbookViewId="0">
      <selection activeCell="H3" sqref="H3:S3"/>
    </sheetView>
  </sheetViews>
  <sheetFormatPr defaultRowHeight="12" x14ac:dyDescent="0.25"/>
  <cols>
    <col min="1" max="1" width="4" customWidth="1"/>
    <col min="2" max="2" width="9.140625" customWidth="1"/>
    <col min="3" max="3" width="9.85546875" customWidth="1"/>
    <col min="4" max="4" width="33.42578125" customWidth="1"/>
    <col min="5" max="5" width="54.140625" customWidth="1"/>
    <col min="6" max="6" width="14.42578125" customWidth="1"/>
    <col min="7" max="7" width="11.7109375" style="12" customWidth="1"/>
    <col min="8" max="8" width="13.28515625" style="12" customWidth="1"/>
    <col min="9" max="9" width="13.28515625" customWidth="1"/>
    <col min="10" max="11" width="12.85546875" customWidth="1"/>
    <col min="12" max="13" width="12.42578125" customWidth="1"/>
    <col min="14" max="14" width="12.140625" customWidth="1"/>
    <col min="15" max="15" width="11.42578125" customWidth="1"/>
    <col min="16" max="16" width="12" customWidth="1"/>
    <col min="17" max="17" width="11.140625" customWidth="1"/>
    <col min="18" max="18" width="10.140625" customWidth="1"/>
    <col min="19" max="19" width="12.140625" customWidth="1"/>
  </cols>
  <sheetData>
    <row r="1" spans="2:19" x14ac:dyDescent="0.25">
      <c r="L1" s="35" t="s">
        <v>42</v>
      </c>
      <c r="M1" s="35"/>
      <c r="N1" s="35"/>
      <c r="O1" s="35"/>
      <c r="P1" s="35"/>
      <c r="Q1" s="35"/>
      <c r="R1" s="35"/>
      <c r="S1" s="35"/>
    </row>
    <row r="2" spans="2:19" x14ac:dyDescent="0.25">
      <c r="L2" s="27"/>
      <c r="M2" s="35" t="s">
        <v>43</v>
      </c>
      <c r="N2" s="35"/>
      <c r="O2" s="35"/>
      <c r="P2" s="35"/>
      <c r="Q2" s="35"/>
      <c r="R2" s="35"/>
      <c r="S2" s="35"/>
    </row>
    <row r="3" spans="2:19" ht="13.8" x14ac:dyDescent="0.25">
      <c r="B3" s="1"/>
      <c r="C3" s="1"/>
      <c r="D3" s="1"/>
      <c r="E3" s="1"/>
      <c r="F3" s="1"/>
      <c r="G3" s="10"/>
      <c r="H3" s="36" t="s">
        <v>37</v>
      </c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2:19" ht="15.75" customHeight="1" x14ac:dyDescent="0.25">
      <c r="B4" s="1"/>
      <c r="C4" s="1"/>
      <c r="D4" s="1"/>
      <c r="E4" s="1"/>
      <c r="F4" s="36" t="s">
        <v>21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2:19" ht="21.6" customHeight="1" x14ac:dyDescent="0.25">
      <c r="B5" s="1"/>
      <c r="C5" s="1"/>
      <c r="D5" s="1"/>
      <c r="E5" s="1"/>
      <c r="F5" s="36" t="s">
        <v>38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</row>
    <row r="6" spans="2:19" ht="21.6" customHeight="1" x14ac:dyDescent="0.25">
      <c r="B6" s="1"/>
      <c r="C6" s="1"/>
      <c r="D6" s="1"/>
      <c r="E6" s="1"/>
      <c r="F6" s="17"/>
      <c r="G6" s="17"/>
      <c r="H6" s="17"/>
      <c r="I6" s="17"/>
      <c r="J6" s="17"/>
      <c r="K6" s="17"/>
      <c r="L6" s="17"/>
      <c r="M6" s="17"/>
    </row>
    <row r="7" spans="2:19" ht="15" customHeight="1" x14ac:dyDescent="0.25">
      <c r="B7" s="1"/>
      <c r="C7" s="1"/>
      <c r="D7" s="1"/>
      <c r="E7" s="1"/>
      <c r="F7" s="15"/>
      <c r="G7" s="16"/>
      <c r="H7" s="16"/>
      <c r="I7" s="16"/>
      <c r="J7" s="16"/>
      <c r="K7" s="16"/>
      <c r="L7" s="16"/>
      <c r="M7" s="16"/>
    </row>
    <row r="8" spans="2:19" ht="21" customHeight="1" x14ac:dyDescent="0.25"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2:19" ht="15.75" customHeight="1" x14ac:dyDescent="0.25">
      <c r="B9" s="30" t="s">
        <v>39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2:19" ht="15.75" customHeight="1" x14ac:dyDescent="0.25">
      <c r="B10" s="30" t="s">
        <v>27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2:19" x14ac:dyDescent="0.25">
      <c r="B11" s="2"/>
      <c r="C11" s="2"/>
      <c r="D11" s="2"/>
      <c r="E11" s="2"/>
      <c r="F11" s="2"/>
      <c r="G11" s="11"/>
      <c r="H11" s="11"/>
      <c r="I11" s="2"/>
      <c r="J11" s="2"/>
      <c r="K11" s="2"/>
      <c r="L11" s="2"/>
      <c r="M11" s="2"/>
    </row>
    <row r="12" spans="2:19" ht="61.5" customHeight="1" x14ac:dyDescent="0.25">
      <c r="B12" s="33" t="s">
        <v>1</v>
      </c>
      <c r="C12" s="32"/>
      <c r="D12" s="33" t="s">
        <v>2</v>
      </c>
      <c r="E12" s="34" t="s">
        <v>3</v>
      </c>
      <c r="F12" s="28" t="s">
        <v>4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2:19" ht="20.25" customHeight="1" x14ac:dyDescent="0.25">
      <c r="B13" s="3" t="s">
        <v>5</v>
      </c>
      <c r="C13" s="3" t="s">
        <v>6</v>
      </c>
      <c r="D13" s="32"/>
      <c r="E13" s="32"/>
      <c r="F13" s="19" t="s">
        <v>7</v>
      </c>
      <c r="G13" s="19" t="s">
        <v>8</v>
      </c>
      <c r="H13" s="19" t="s">
        <v>9</v>
      </c>
      <c r="I13" s="19" t="s">
        <v>10</v>
      </c>
      <c r="J13" s="19" t="s">
        <v>19</v>
      </c>
      <c r="K13" s="20" t="s">
        <v>20</v>
      </c>
      <c r="L13" s="20" t="s">
        <v>25</v>
      </c>
      <c r="M13" s="20" t="s">
        <v>26</v>
      </c>
      <c r="N13" s="20" t="s">
        <v>31</v>
      </c>
      <c r="O13" s="20" t="s">
        <v>32</v>
      </c>
      <c r="P13" s="20" t="s">
        <v>33</v>
      </c>
      <c r="Q13" s="20" t="s">
        <v>34</v>
      </c>
      <c r="R13" s="20" t="s">
        <v>35</v>
      </c>
      <c r="S13" s="20" t="s">
        <v>36</v>
      </c>
    </row>
    <row r="14" spans="2:19" x14ac:dyDescent="0.25">
      <c r="B14" s="6" t="s">
        <v>11</v>
      </c>
      <c r="C14" s="6" t="s">
        <v>12</v>
      </c>
      <c r="D14" s="6" t="s">
        <v>13</v>
      </c>
      <c r="E14" s="6" t="s">
        <v>14</v>
      </c>
      <c r="F14" s="13" t="s">
        <v>15</v>
      </c>
      <c r="G14" s="13">
        <v>6</v>
      </c>
      <c r="H14" s="13">
        <v>7</v>
      </c>
      <c r="I14" s="13">
        <v>8</v>
      </c>
      <c r="J14" s="13">
        <v>9</v>
      </c>
      <c r="K14" s="6">
        <v>10</v>
      </c>
      <c r="L14" s="6">
        <v>11</v>
      </c>
      <c r="M14" s="6">
        <v>12</v>
      </c>
      <c r="N14" s="23">
        <v>13</v>
      </c>
      <c r="O14" s="23">
        <v>14</v>
      </c>
      <c r="P14" s="23">
        <v>15</v>
      </c>
      <c r="Q14" s="23">
        <v>16</v>
      </c>
      <c r="R14" s="23">
        <v>17</v>
      </c>
      <c r="S14" s="23">
        <v>18</v>
      </c>
    </row>
    <row r="15" spans="2:19" ht="13.8" x14ac:dyDescent="0.25">
      <c r="B15" s="31">
        <v>16</v>
      </c>
      <c r="C15" s="31">
        <v>0</v>
      </c>
      <c r="D15" s="31" t="s">
        <v>40</v>
      </c>
      <c r="E15" s="4" t="s">
        <v>16</v>
      </c>
      <c r="F15" s="14">
        <f>SUM(G15:M15)</f>
        <v>846451.47</v>
      </c>
      <c r="G15" s="14">
        <f>G16</f>
        <v>41181.200000000004</v>
      </c>
      <c r="H15" s="14">
        <f>H16</f>
        <v>159582.63</v>
      </c>
      <c r="I15" s="14">
        <f>I16</f>
        <v>199460.37999999998</v>
      </c>
      <c r="J15" s="14">
        <f t="shared" ref="J15:S15" si="0">J16</f>
        <v>142426.38</v>
      </c>
      <c r="K15" s="14">
        <f t="shared" si="0"/>
        <v>49819.91</v>
      </c>
      <c r="L15" s="14">
        <f t="shared" si="0"/>
        <v>135727.20000000001</v>
      </c>
      <c r="M15" s="21">
        <f t="shared" si="0"/>
        <v>118253.77</v>
      </c>
      <c r="N15" s="21">
        <f t="shared" si="0"/>
        <v>161991.88</v>
      </c>
      <c r="O15" s="21">
        <f t="shared" si="0"/>
        <v>26047.079999999998</v>
      </c>
      <c r="P15" s="21">
        <f t="shared" si="0"/>
        <v>25008.77</v>
      </c>
      <c r="Q15" s="21">
        <f t="shared" si="0"/>
        <v>0</v>
      </c>
      <c r="R15" s="21">
        <f t="shared" si="0"/>
        <v>0</v>
      </c>
      <c r="S15" s="21">
        <f t="shared" si="0"/>
        <v>0</v>
      </c>
    </row>
    <row r="16" spans="2:19" ht="13.8" x14ac:dyDescent="0.25">
      <c r="B16" s="32"/>
      <c r="C16" s="32"/>
      <c r="D16" s="32"/>
      <c r="E16" s="5" t="s">
        <v>29</v>
      </c>
      <c r="F16" s="8">
        <f>SUM(G16:M16)</f>
        <v>846451.47</v>
      </c>
      <c r="G16" s="8">
        <f>G18+G19+G20+G22</f>
        <v>41181.200000000004</v>
      </c>
      <c r="H16" s="8">
        <f>H18+H19+H20+H22</f>
        <v>159582.63</v>
      </c>
      <c r="I16" s="8">
        <f>I18+I19+I20+I21+I22</f>
        <v>199460.37999999998</v>
      </c>
      <c r="J16" s="8">
        <f t="shared" ref="J16:K16" si="1">J18+J19+J20+J21+J22</f>
        <v>142426.38</v>
      </c>
      <c r="K16" s="8">
        <f t="shared" si="1"/>
        <v>49819.91</v>
      </c>
      <c r="L16" s="8">
        <v>135727.20000000001</v>
      </c>
      <c r="M16" s="22">
        <f>M18+M19+M20+M22</f>
        <v>118253.77</v>
      </c>
      <c r="N16" s="22">
        <f t="shared" ref="N16:S16" si="2">N18+N19+N20+N22</f>
        <v>161991.88</v>
      </c>
      <c r="O16" s="22">
        <f t="shared" si="2"/>
        <v>26047.079999999998</v>
      </c>
      <c r="P16" s="22">
        <f t="shared" si="2"/>
        <v>25008.77</v>
      </c>
      <c r="Q16" s="22">
        <f t="shared" si="2"/>
        <v>0</v>
      </c>
      <c r="R16" s="22">
        <f t="shared" si="2"/>
        <v>0</v>
      </c>
      <c r="S16" s="22">
        <f t="shared" si="2"/>
        <v>0</v>
      </c>
    </row>
    <row r="17" spans="2:19" ht="13.8" x14ac:dyDescent="0.25">
      <c r="B17" s="32"/>
      <c r="C17" s="32"/>
      <c r="D17" s="32"/>
      <c r="E17" s="5" t="s">
        <v>17</v>
      </c>
      <c r="F17" s="8" t="s">
        <v>18</v>
      </c>
      <c r="G17" s="8" t="s">
        <v>18</v>
      </c>
      <c r="H17" s="8" t="s">
        <v>18</v>
      </c>
      <c r="I17" s="8" t="s">
        <v>18</v>
      </c>
      <c r="J17" s="8" t="s">
        <v>18</v>
      </c>
      <c r="K17" s="8" t="s">
        <v>18</v>
      </c>
      <c r="L17" s="8" t="s">
        <v>18</v>
      </c>
      <c r="M17" s="22" t="s">
        <v>18</v>
      </c>
      <c r="N17" s="24"/>
      <c r="O17" s="24"/>
      <c r="P17" s="24"/>
      <c r="Q17" s="24"/>
      <c r="R17" s="24"/>
      <c r="S17" s="24"/>
    </row>
    <row r="18" spans="2:19" ht="27.6" x14ac:dyDescent="0.25">
      <c r="B18" s="32"/>
      <c r="C18" s="32"/>
      <c r="D18" s="32"/>
      <c r="E18" s="7" t="s">
        <v>23</v>
      </c>
      <c r="F18" s="8">
        <f>SUM(G18:M18)</f>
        <v>90979.05</v>
      </c>
      <c r="G18" s="8">
        <v>5178.1000000000004</v>
      </c>
      <c r="H18" s="8">
        <v>749.98</v>
      </c>
      <c r="I18" s="8">
        <v>48279.76</v>
      </c>
      <c r="J18" s="8">
        <v>24813</v>
      </c>
      <c r="K18" s="8">
        <v>440.21</v>
      </c>
      <c r="L18" s="8">
        <v>3632.5</v>
      </c>
      <c r="M18" s="22">
        <v>7885.5</v>
      </c>
      <c r="N18" s="25">
        <v>457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</row>
    <row r="19" spans="2:19" ht="13.8" x14ac:dyDescent="0.25">
      <c r="B19" s="32"/>
      <c r="C19" s="32"/>
      <c r="D19" s="32"/>
      <c r="E19" s="7" t="s">
        <v>28</v>
      </c>
      <c r="F19" s="8">
        <f t="shared" ref="F19:F22" si="3">SUM(G19:M19)</f>
        <v>319637.12</v>
      </c>
      <c r="G19" s="8">
        <v>6158.8</v>
      </c>
      <c r="H19" s="8">
        <v>114252.96</v>
      </c>
      <c r="I19" s="8">
        <v>113068.8</v>
      </c>
      <c r="J19" s="8">
        <v>772.73</v>
      </c>
      <c r="K19" s="8">
        <v>3319.12</v>
      </c>
      <c r="L19" s="8">
        <v>1389.77</v>
      </c>
      <c r="M19" s="22">
        <v>80674.94</v>
      </c>
      <c r="N19" s="25">
        <v>31654.13</v>
      </c>
      <c r="O19" s="25">
        <v>520.94000000000005</v>
      </c>
      <c r="P19" s="25">
        <v>500.18</v>
      </c>
      <c r="Q19" s="25">
        <v>0</v>
      </c>
      <c r="R19" s="25">
        <v>0</v>
      </c>
      <c r="S19" s="25">
        <v>0</v>
      </c>
    </row>
    <row r="20" spans="2:19" ht="13.8" x14ac:dyDescent="0.25">
      <c r="B20" s="32"/>
      <c r="C20" s="32"/>
      <c r="D20" s="32"/>
      <c r="E20" s="7" t="s">
        <v>24</v>
      </c>
      <c r="F20" s="8">
        <f t="shared" si="3"/>
        <v>405282.02999999997</v>
      </c>
      <c r="G20" s="8">
        <v>26254.7</v>
      </c>
      <c r="H20" s="8">
        <v>40512.49</v>
      </c>
      <c r="I20" s="8">
        <v>34557.019999999997</v>
      </c>
      <c r="J20" s="8">
        <v>115593.98</v>
      </c>
      <c r="K20" s="8">
        <v>41005.370000000003</v>
      </c>
      <c r="L20" s="8">
        <v>125535.74</v>
      </c>
      <c r="M20" s="22">
        <v>21822.73</v>
      </c>
      <c r="N20" s="25">
        <v>129880.75</v>
      </c>
      <c r="O20" s="25">
        <v>25526.14</v>
      </c>
      <c r="P20" s="25">
        <v>24508.59</v>
      </c>
      <c r="Q20" s="25">
        <v>0</v>
      </c>
      <c r="R20" s="25">
        <v>0</v>
      </c>
      <c r="S20" s="25">
        <v>0</v>
      </c>
    </row>
    <row r="21" spans="2:19" ht="41.4" x14ac:dyDescent="0.25">
      <c r="B21" s="32"/>
      <c r="C21" s="32"/>
      <c r="D21" s="32"/>
      <c r="E21" s="9" t="s">
        <v>30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2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</row>
    <row r="22" spans="2:19" ht="13.8" x14ac:dyDescent="0.25">
      <c r="B22" s="32"/>
      <c r="C22" s="32"/>
      <c r="D22" s="32"/>
      <c r="E22" s="5" t="s">
        <v>22</v>
      </c>
      <c r="F22" s="8">
        <f t="shared" si="3"/>
        <v>30553.279999999999</v>
      </c>
      <c r="G22" s="8">
        <v>3589.6</v>
      </c>
      <c r="H22" s="8">
        <v>4067.2</v>
      </c>
      <c r="I22" s="8">
        <v>3554.8</v>
      </c>
      <c r="J22" s="8">
        <v>1246.67</v>
      </c>
      <c r="K22" s="8">
        <v>5055.21</v>
      </c>
      <c r="L22" s="8">
        <v>5169.2</v>
      </c>
      <c r="M22" s="22">
        <v>7870.6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</row>
    <row r="23" spans="2:19" x14ac:dyDescent="0.25">
      <c r="M23" s="18"/>
      <c r="S23" s="26" t="s">
        <v>41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L1:S1"/>
    <mergeCell ref="H3:S3"/>
    <mergeCell ref="F4:S4"/>
    <mergeCell ref="F5:S5"/>
    <mergeCell ref="M2:S2"/>
    <mergeCell ref="F12:S12"/>
    <mergeCell ref="B8:S8"/>
    <mergeCell ref="B9:S9"/>
    <mergeCell ref="B10:S10"/>
    <mergeCell ref="B15:B22"/>
    <mergeCell ref="C15:C22"/>
    <mergeCell ref="D15:D22"/>
    <mergeCell ref="D12:D13"/>
    <mergeCell ref="E12:E13"/>
    <mergeCell ref="B12:C12"/>
  </mergeCells>
  <phoneticPr fontId="10" type="noConversion"/>
  <pageMargins left="0.51181102362204722" right="0.31496062992125984" top="0.35433070866141736" bottom="0.35433070866141736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Щербатых</cp:lastModifiedBy>
  <cp:lastPrinted>2025-01-22T05:07:21Z</cp:lastPrinted>
  <dcterms:created xsi:type="dcterms:W3CDTF">2015-02-16T14:06:07Z</dcterms:created>
  <dcterms:modified xsi:type="dcterms:W3CDTF">2025-02-25T12:23:33Z</dcterms:modified>
</cp:coreProperties>
</file>